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2.xml" ContentType="application/vnd.openxmlformats-officedocument.spreadsheetml.worksheet+xml"/>
  <Override PartName="/xl/drawings/drawing8.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tables/table1.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tables/table4.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xl/calcChain.xml" ContentType="application/vnd.openxmlformats-officedocument.spreadsheetml.calcChain+xml"/>
  <Override PartName="/xl/tables/table7.xml" ContentType="application/vnd.openxmlformats-officedocument.spreadsheetml.table+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431"/>
  <workbookPr/>
  <mc:AlternateContent xmlns:mc="http://schemas.openxmlformats.org/markup-compatibility/2006">
    <mc:Choice Requires="x15">
      <x15ac:absPath xmlns:x15ac="http://schemas.microsoft.com/office/spreadsheetml/2010/11/ac" url="M:\Steuerung_Steel_Division\FPO\Diversity\Mann_Frau_respektvolles Miteinander\Arbeitsgruppe\2023_04_25_Teammeeting\Stammbaum_Vorlagen\"/>
    </mc:Choice>
  </mc:AlternateContent>
  <bookViews>
    <workbookView xWindow="-108" yWindow="-108" windowWidth="23256" windowHeight="12576" tabRatio="863" xr2:uid="{00000000-000D-0000-FFFF-FFFF00000000}"/>
  </bookViews>
  <sheets>
    <sheet name="Familienstammbaum" sheetId="13" r:id="rId1"/>
    <sheet name="Eltern" sheetId="10" r:id="rId2"/>
    <sheet name="Großeltern väterlicherseits" sheetId="18" r:id="rId3"/>
    <sheet name="Großeltern mütterlicherseits" sheetId="19" r:id="rId4"/>
    <sheet name="Urgroßeltern 1 väterlicherseits" sheetId="24" r:id="rId5"/>
    <sheet name="Urgroßeltern 2 väterlicherseits" sheetId="28" r:id="rId6"/>
    <sheet name="Urgroßeltern 1 mütterlichers." sheetId="27" r:id="rId7"/>
    <sheet name="Urgroßeltern 2 mütterlichers." sheetId="30" r:id="rId8"/>
  </sheets>
  <definedNames>
    <definedName name="_xlnm.Print_Area" localSheetId="0">Familienstammbaum!$B$1:$O$35</definedName>
    <definedName name="ElternStammbaum">Familienstammbaum!$E$19</definedName>
    <definedName name="Ende">Eltern!$I:$M</definedName>
    <definedName name="MGGGroßmutter1">Familienstammbaum!$N$22</definedName>
    <definedName name="MGGGroßmutter2">Familienstammbaum!$N$26</definedName>
    <definedName name="MGGGroßmutter3">Familienstammbaum!$N$30</definedName>
    <definedName name="MGGGroßmutter4">Familienstammbaum!$N$34</definedName>
    <definedName name="MGGGroßvater1">Familienstammbaum!$N$20</definedName>
    <definedName name="MGGGroßvater2">Familienstammbaum!$N$24</definedName>
    <definedName name="MGGGroßvater3">Familienstammbaum!$N$28</definedName>
    <definedName name="MGGGroßvater4">Familienstammbaum!$N$32</definedName>
    <definedName name="MGGroßeltern1">Familienstammbaum!$K$23</definedName>
    <definedName name="MGGroßeltern2">Familienstammbaum!$K$31</definedName>
    <definedName name="MGGroßmutter11">Familienstammbaum!$K$25</definedName>
    <definedName name="MGGroßmutter1Geburtsort">'Urgroßeltern 1 mütterlichers.'!$G$13</definedName>
    <definedName name="MGGroßmutter1Geburtstag">'Urgroßeltern 1 mütterlichers.'!$G$12</definedName>
    <definedName name="MGGroßmutter1Sterbeort">'Urgroßeltern 1 mütterlichers.'!$G$16</definedName>
    <definedName name="MGGroßmutter1Todestag">'Urgroßeltern 1 mütterlichers.'!$G$15</definedName>
    <definedName name="MGGroßmutter22">Familienstammbaum!$K$33</definedName>
    <definedName name="MGGroßmutter2Geburtsort">'Urgroßeltern 2 mütterlichers.'!$G$13</definedName>
    <definedName name="MGGroßmutter2Geburtstag">'Urgroßeltern 2 mütterlichers.'!$G$12</definedName>
    <definedName name="MGGroßmutter2Sterbeort">'Urgroßeltern 2 mütterlichers.'!$G$16</definedName>
    <definedName name="MGGroßmutter2Todestag">'Urgroßeltern 2 mütterlichers.'!$G$15</definedName>
    <definedName name="MGGroßvater11">Familienstammbaum!$K$21</definedName>
    <definedName name="MGGroßvater1Geburtsort">'Urgroßeltern 1 mütterlichers.'!$C$13</definedName>
    <definedName name="MGGroßvater1Geburtstag">'Urgroßeltern 1 mütterlichers.'!$C$12</definedName>
    <definedName name="MGGroßvater1Sterbeort">'Urgroßeltern 1 mütterlichers.'!$C$16</definedName>
    <definedName name="MGGroßvater1Todestag">'Urgroßeltern 1 mütterlichers.'!$C$15</definedName>
    <definedName name="MGGroßvater22">Familienstammbaum!$K$29</definedName>
    <definedName name="MGGroßvater2Geburtsort">'Urgroßeltern 2 mütterlichers.'!$C$13</definedName>
    <definedName name="MGGroßvater2Geburtstag">'Urgroßeltern 2 mütterlichers.'!$C$12</definedName>
    <definedName name="MGGroßvater2Sterbeort">'Urgroßeltern 2 mütterlichers.'!$C$16</definedName>
    <definedName name="MGGroßvater2Todestag">'Urgroßeltern 2 mütterlichers.'!$C$15</definedName>
    <definedName name="MGMutterGeburtsort">'Großeltern mütterlicherseits'!$G$13</definedName>
    <definedName name="MGMutterGeburtstag">'Großeltern mütterlicherseits'!$G$12</definedName>
    <definedName name="MGMutterSterbeort">'Großeltern mütterlicherseits'!$G$16</definedName>
    <definedName name="MGMutterTodestag">'Großeltern mütterlicherseits'!$G$15</definedName>
    <definedName name="MGroßeltern">Familienstammbaum!$H$27</definedName>
    <definedName name="MGroßmutter1">Familienstammbaum!$H$31</definedName>
    <definedName name="MGroßvater1">Familienstammbaum!$H$23</definedName>
    <definedName name="MGVaterGeburtsort">'Großeltern mütterlicherseits'!$C$13</definedName>
    <definedName name="MGVaterGeburtstag">'Großeltern mütterlicherseits'!$C$12</definedName>
    <definedName name="MGVaterSterbeort">'Großeltern mütterlicherseits'!$C$16</definedName>
    <definedName name="MGVaterTodestag">'Großeltern mütterlicherseits'!$C$15</definedName>
    <definedName name="Mutter">Familienstammbaum!$E$27</definedName>
    <definedName name="MutterGeburtsort">Eltern!$G$13</definedName>
    <definedName name="MutterGeburtstag">Eltern!$G$12</definedName>
    <definedName name="MutterSterbeort">Eltern!$G$16</definedName>
    <definedName name="MutterTodestag">Eltern!$G$15</definedName>
    <definedName name="PGGGroßmutter1">Familienstammbaum!$N$6</definedName>
    <definedName name="PGGGroßmutter2">Familienstammbaum!$N$10</definedName>
    <definedName name="PGGGroßmutter3">Familienstammbaum!$N$14</definedName>
    <definedName name="PGGGroßmutter4">Familienstammbaum!$N$18</definedName>
    <definedName name="PGGGroßvater1">Familienstammbaum!$N$4</definedName>
    <definedName name="PGGGroßvater2">Familienstammbaum!$N$8</definedName>
    <definedName name="PGGGroßvater3">Familienstammbaum!$N$12</definedName>
    <definedName name="PGGGroßvater4">Familienstammbaum!$N$16</definedName>
    <definedName name="PGGroßeltern1">Familienstammbaum!$K$7</definedName>
    <definedName name="PGGroßeltern2">Familienstammbaum!$K$15</definedName>
    <definedName name="PGGroßmutter1">Familienstammbaum!$K$9</definedName>
    <definedName name="PGGroßmutter1Geburtsort">'Urgroßeltern 1 väterlicherseits'!$G$13</definedName>
    <definedName name="PGGroßmutter1Geburtstag">'Urgroßeltern 1 väterlicherseits'!$G$12</definedName>
    <definedName name="PGGroßmutter1Sterbeort">'Urgroßeltern 1 väterlicherseits'!$G$16</definedName>
    <definedName name="PGGroßmutter1Todestag">'Urgroßeltern 1 väterlicherseits'!$G$15</definedName>
    <definedName name="PGGroßmutter22">Familienstammbaum!$K$17</definedName>
    <definedName name="PGGroßmutter2Geburtsort">'Urgroßeltern 2 väterlicherseits'!$G$13</definedName>
    <definedName name="PGGroßmutter2Geburtstag">'Urgroßeltern 2 väterlicherseits'!$G$12</definedName>
    <definedName name="PGGroßmutter2Sterbeort">'Urgroßeltern 2 väterlicherseits'!$G$16</definedName>
    <definedName name="PGGroßmutter2Todestag">'Urgroßeltern 2 väterlicherseits'!$G$15</definedName>
    <definedName name="PGGroßvater11">Familienstammbaum!$K$5</definedName>
    <definedName name="PGGroßvater1Geburtsort">'Urgroßeltern 1 väterlicherseits'!$C$13</definedName>
    <definedName name="PGGroßvater1Geburtstag">'Urgroßeltern 1 väterlicherseits'!$C$12</definedName>
    <definedName name="PGGroßvater1Sterbeort">'Urgroßeltern 1 väterlicherseits'!$C$16</definedName>
    <definedName name="PGGroßvater1Todestag">'Urgroßeltern 1 väterlicherseits'!$C$15</definedName>
    <definedName name="PGGroßvater2">Familienstammbaum!$K$13</definedName>
    <definedName name="PGGroßvater2Geburtsort">'Urgroßeltern 2 väterlicherseits'!$C$13</definedName>
    <definedName name="PGGroßvater2Geburtstag">'Urgroßeltern 2 väterlicherseits'!$C$12</definedName>
    <definedName name="PGGroßvater2Sterbeort">'Urgroßeltern 2 väterlicherseits'!$C$16</definedName>
    <definedName name="PGGroßvater2Todestag">'Urgroßeltern 2 väterlicherseits'!$C$15</definedName>
    <definedName name="PGMutterGeburtsort">'Großeltern väterlicherseits'!$G$13</definedName>
    <definedName name="PGMutterGeburtstag">'Großeltern väterlicherseits'!$G$12</definedName>
    <definedName name="PGMutterSterbeort">'Großeltern väterlicherseits'!$G$16</definedName>
    <definedName name="PGMutterTodestag">'Großeltern väterlicherseits'!$G$15</definedName>
    <definedName name="PGroßeltern">Familienstammbaum!$H$11</definedName>
    <definedName name="PGroßmutter1">Familienstammbaum!$H$15</definedName>
    <definedName name="PGroßvater">Familienstammbaum!$H$7</definedName>
    <definedName name="PGVaterGeburtsort">'Großeltern väterlicherseits'!$C$13</definedName>
    <definedName name="PGVaterGeburtstag">'Großeltern väterlicherseits'!$C$12</definedName>
    <definedName name="PGVaterSterbeort">'Großeltern väterlicherseits'!$C$16</definedName>
    <definedName name="PGVaterTodestag">'Großeltern väterlicherseits'!$C$15</definedName>
    <definedName name="StammbaumName">Familienstammbaum!$B$2</definedName>
    <definedName name="Start">Familienstammbaum!$B$19</definedName>
    <definedName name="Vater">Familienstammbaum!$E$11</definedName>
    <definedName name="VaterGeburtsort">Eltern!$C$13</definedName>
    <definedName name="VaterGeburtstag">Eltern!$C$12</definedName>
    <definedName name="VaterSterbeort">Eltern!$C$16</definedName>
    <definedName name="VaterTodestag">Eltern!$C$15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0" l="1"/>
  <c r="F10" i="18"/>
  <c r="F10" i="19"/>
  <c r="F10" i="24"/>
  <c r="F10" i="28"/>
  <c r="F10" i="27"/>
  <c r="F10" i="30"/>
  <c r="B10" i="30"/>
  <c r="B10" i="27"/>
  <c r="B10" i="28"/>
  <c r="B10" i="24"/>
  <c r="B10" i="19"/>
  <c r="B10" i="18"/>
  <c r="B10" i="10"/>
  <c r="C30" i="30"/>
  <c r="C31" i="30"/>
  <c r="C32" i="30"/>
  <c r="C33" i="30"/>
  <c r="C34" i="30"/>
  <c r="C35" i="30"/>
  <c r="C30" i="27"/>
  <c r="C31" i="27"/>
  <c r="C32" i="27"/>
  <c r="C33" i="27"/>
  <c r="C34" i="27"/>
  <c r="C35" i="27"/>
  <c r="C30" i="28"/>
  <c r="C31" i="28"/>
  <c r="C32" i="28"/>
  <c r="C33" i="28"/>
  <c r="C34" i="28"/>
  <c r="C35" i="28"/>
  <c r="C30" i="24"/>
  <c r="C31" i="24"/>
  <c r="C32" i="24"/>
  <c r="C33" i="24"/>
  <c r="C34" i="24"/>
  <c r="C35" i="24"/>
  <c r="H30" i="27"/>
  <c r="G30" i="27"/>
  <c r="F30" i="27"/>
  <c r="E30" i="27"/>
  <c r="E30" i="24"/>
  <c r="H30" i="30"/>
  <c r="G30" i="30"/>
  <c r="F30" i="30"/>
  <c r="E30" i="30"/>
  <c r="B1" i="30"/>
  <c r="H30" i="28"/>
  <c r="G30" i="28"/>
  <c r="F30" i="28"/>
  <c r="E30" i="28"/>
  <c r="B1" i="28"/>
  <c r="B1" i="27"/>
  <c r="H30" i="24"/>
  <c r="G30" i="24"/>
  <c r="F30" i="24"/>
  <c r="B1" i="24"/>
  <c r="H30" i="19"/>
  <c r="H30" i="18"/>
  <c r="F30" i="18"/>
  <c r="G30" i="19"/>
  <c r="E30" i="19"/>
  <c r="F30" i="19"/>
  <c r="C30" i="19"/>
  <c r="G30" i="18"/>
  <c r="E30" i="18"/>
  <c r="C30" i="18"/>
  <c r="B1" i="19"/>
  <c r="B1" i="18"/>
  <c r="B1" i="10"/>
  <c r="C29" i="10"/>
</calcChain>
</file>

<file path=xl/sharedStrings.xml><?xml version="1.0" encoding="utf-8"?>
<sst xmlns="http://schemas.openxmlformats.org/spreadsheetml/2006/main" count="204" uniqueCount="80">
  <si>
    <t>Schmidt - Jensen</t>
  </si>
  <si>
    <t>FAMILIENSTAMMBAUM</t>
  </si>
  <si>
    <r>
      <t>Ur-Urgroßvater väterlicherseits</t>
    </r>
    <r>
      <rPr>
        <sz val="16"/>
        <color theme="0"/>
        <rFont val="Calibri"/>
        <family val="2"/>
      </rPr>
      <t> </t>
    </r>
    <r>
      <rPr>
        <sz val="16"/>
        <color theme="0"/>
        <rFont val="Cambria"/>
        <family val="2"/>
        <scheme val="minor"/>
      </rPr>
      <t>1 </t>
    </r>
  </si>
  <si>
    <t>Urgroßvater 1 väterlicherseits</t>
  </si>
  <si>
    <r>
      <t>Ur-Urgroßmutter väterlicherseits</t>
    </r>
    <r>
      <rPr>
        <sz val="16"/>
        <color theme="0"/>
        <rFont val="Calibri"/>
        <family val="2"/>
      </rPr>
      <t> </t>
    </r>
    <r>
      <rPr>
        <sz val="16"/>
        <color theme="0"/>
        <rFont val="Cambria"/>
        <family val="2"/>
        <scheme val="minor"/>
      </rPr>
      <t>1 </t>
    </r>
  </si>
  <si>
    <t>Hans Mustermann</t>
  </si>
  <si>
    <t>Ur-Urgroßvater 2 väterlicherseits</t>
  </si>
  <si>
    <t>Urgroßmutter 1 väterlicherseits</t>
  </si>
  <si>
    <t>Ur-Urgroßmutter 2 väterlicherseits</t>
  </si>
  <si>
    <t>Peter Mustermann</t>
  </si>
  <si>
    <t>Ur-Urgroßvater 3 väterlicherseits</t>
  </si>
  <si>
    <t>Urgroßvater 2 väterlicherseits</t>
  </si>
  <si>
    <t>Ur-Urgroßmutter 3 väterlicherseits</t>
  </si>
  <si>
    <t>Laura Mustermann</t>
  </si>
  <si>
    <t>Ur-Urgroßvater 4 väterlicherseits</t>
  </si>
  <si>
    <t>Urgroßmutter 2 väterlicherseits</t>
  </si>
  <si>
    <t>Ur-Urgroßmutter 4 väterlicherseits</t>
  </si>
  <si>
    <t>Josef Mustermann</t>
  </si>
  <si>
    <t>Ur-Urgroßvater 1 mütterlicherseits</t>
  </si>
  <si>
    <t>Urgroßvater 1 mütterlicherseits</t>
  </si>
  <si>
    <t>Ur-Urgroßmutter 1 mütterlicherseits</t>
  </si>
  <si>
    <t>Andreas Meyer</t>
  </si>
  <si>
    <t>Ur-Urgroßvater 2 mütterlicherseits</t>
  </si>
  <si>
    <t>Urgroßmutter 1 mütterlicherseits</t>
  </si>
  <si>
    <t>Ur-Urgroßvater 3 mütterlicherseits</t>
  </si>
  <si>
    <t>Hilde Meyer</t>
  </si>
  <si>
    <t>Ur-Urgroßmutter 3 mütterlicherseits</t>
  </si>
  <si>
    <t>Urgroßvater 2 mütterlicherseits</t>
  </si>
  <si>
    <t>Andrea Muster</t>
  </si>
  <si>
    <t>Ur-Urgroßvater 4 mütterlicherseits</t>
  </si>
  <si>
    <t>Urgroßmutter 2 mütterlicherseits</t>
  </si>
  <si>
    <t>Ur-Urgroßmutter 4 mütterlicherseits</t>
  </si>
  <si>
    <t>ELTERN DES VATERS</t>
  </si>
  <si>
    <t>ELTERN DER MUTTER</t>
  </si>
  <si>
    <t>GEBOREN AM</t>
  </si>
  <si>
    <t>11. Feb. 1948</t>
  </si>
  <si>
    <t>13. Feb. 1953</t>
  </si>
  <si>
    <t>Euskirchen, NRW</t>
  </si>
  <si>
    <t>Dänemark</t>
  </si>
  <si>
    <t>GESTORBEN AM</t>
  </si>
  <si>
    <t xml:space="preserve"> Notizen</t>
  </si>
  <si>
    <t>Hochzeit in Bonn, NRW, im November 1980</t>
  </si>
  <si>
    <t>KINDER</t>
  </si>
  <si>
    <t>NAME</t>
  </si>
  <si>
    <t>BEZIEHUNG</t>
  </si>
  <si>
    <t>GEBURTSORT</t>
  </si>
  <si>
    <t>STERBEORT</t>
  </si>
  <si>
    <t>Tochter</t>
  </si>
  <si>
    <t>23. Jan. 1983</t>
  </si>
  <si>
    <t>Illinois</t>
  </si>
  <si>
    <t>Bruno Schmidt</t>
  </si>
  <si>
    <t>Sohn</t>
  </si>
  <si>
    <t>20. Apr. 1985</t>
  </si>
  <si>
    <t>Johann Schmidt</t>
  </si>
  <si>
    <t>19. Jan. 1987</t>
  </si>
  <si>
    <t>Thomas Schmidt</t>
  </si>
  <si>
    <t>11. Okt. 1990</t>
  </si>
  <si>
    <t>3. Mrz. 1906</t>
  </si>
  <si>
    <t>11. Nov. 1925</t>
  </si>
  <si>
    <t>Frankreich</t>
  </si>
  <si>
    <t>17. Jun. 1991</t>
  </si>
  <si>
    <t>4. Mrz. 2005</t>
  </si>
  <si>
    <t>Neuss, NRW</t>
  </si>
  <si>
    <t>Hochzeit in Euskirchen, NRW, im April 1940</t>
  </si>
  <si>
    <t>Laura ist mit ihren Eltern 1955 nach Deutschland eingewandert und wurde 1980 eingebürgert.</t>
  </si>
  <si>
    <t>Bernd Schmidt</t>
  </si>
  <si>
    <t>28. Mrz. 1952</t>
  </si>
  <si>
    <t>Denise Schmidt</t>
  </si>
  <si>
    <t>30. Mrz. 1955</t>
  </si>
  <si>
    <t>Kind Schmidt</t>
  </si>
  <si>
    <t>20. Nov. 1960</t>
  </si>
  <si>
    <t>23. Nov. 1960</t>
  </si>
  <si>
    <t>13. Dez. 1926</t>
  </si>
  <si>
    <t>27. Sep. 1932</t>
  </si>
  <si>
    <t>24. Jan. 2006</t>
  </si>
  <si>
    <t>Erik Jensen</t>
  </si>
  <si>
    <t>18. Okt. 1956</t>
  </si>
  <si>
    <t>17. Sep. 1970</t>
  </si>
  <si>
    <t>Henrik Jensen</t>
  </si>
  <si>
    <t>2. Jan. 1957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</si>
</sst>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font>
      <sz val="11"/>
      <color theme="1"/>
      <name val="Cambria"/>
      <family val="2"/>
      <scheme val="minor"/>
    </font>
    <font>
      <sz val="11"/>
      <color theme="1"/>
      <name val="Cambria"/>
      <family val="1"/>
      <scheme val="major"/>
    </font>
    <font>
      <b/>
      <sz val="11"/>
      <color theme="0"/>
      <name val="Cambria"/>
      <family val="1"/>
      <scheme val="major"/>
    </font>
    <font>
      <u/>
      <sz val="11"/>
      <color theme="10"/>
      <name val="Cambria"/>
      <family val="1"/>
      <scheme val="major"/>
    </font>
    <font>
      <i/>
      <sz val="11"/>
      <color theme="1"/>
      <name val="Cambria"/>
      <family val="1"/>
      <scheme val="major"/>
    </font>
    <font>
      <sz val="11"/>
      <color theme="1"/>
      <name val="Calibri"/>
      <family val="2"/>
    </font>
    <font>
      <sz val="36"/>
      <color theme="4"/>
      <name val="Cambria"/>
      <family val="2"/>
      <scheme val="major"/>
    </font>
    <font>
      <sz val="11"/>
      <color theme="3"/>
      <name val="Cambria"/>
      <family val="2"/>
      <scheme val="minor"/>
    </font>
    <font>
      <u/>
      <sz val="11"/>
      <color theme="3"/>
      <name val="Cambria"/>
      <family val="2"/>
      <scheme val="minor"/>
    </font>
    <font>
      <b/>
      <sz val="48"/>
      <color theme="1" tint="0.14999847407452621"/>
      <name val="Cambria"/>
      <family val="1"/>
      <scheme val="major"/>
    </font>
    <font>
      <sz val="46"/>
      <color theme="1" tint="0.14996795556505021"/>
      <name val="Cambria"/>
      <family val="2"/>
      <scheme val="major"/>
    </font>
    <font>
      <b/>
      <sz val="46"/>
      <color theme="1" tint="0.14996795556505021"/>
      <name val="Cambria"/>
      <family val="1"/>
      <scheme val="major"/>
    </font>
    <font>
      <b/>
      <sz val="14"/>
      <color indexed="63" tint="0.14999847407452621"/>
      <name val="Cambria"/>
      <family val="1"/>
      <scheme val="major"/>
    </font>
    <font>
      <sz val="46"/>
      <color theme="1" tint="0.14996795556505021"/>
      <name val="Cambria"/>
      <family val="2"/>
      <scheme val="minor"/>
    </font>
    <font>
      <b/>
      <sz val="46"/>
      <color theme="1" tint="0.14996795556505021"/>
      <name val="Cambria"/>
      <family val="1"/>
      <scheme val="minor"/>
    </font>
    <font>
      <b/>
      <sz val="46"/>
      <color indexed="63" tint="0.14996795556505021"/>
      <name val="Cambria"/>
      <family val="1"/>
      <scheme val="minor"/>
    </font>
    <font>
      <b/>
      <sz val="16"/>
      <color theme="1" tint="0.14999847407452621"/>
      <name val="Cambria"/>
      <family val="1"/>
      <scheme val="major"/>
    </font>
    <font>
      <sz val="16"/>
      <color theme="0"/>
      <name val="Cambria"/>
      <family val="2"/>
      <scheme val="minor"/>
    </font>
    <font>
      <b/>
      <sz val="14"/>
      <color theme="0"/>
      <name val="Cambria"/>
      <family val="1"/>
      <scheme val="major"/>
    </font>
    <font>
      <sz val="12"/>
      <color theme="6"/>
      <name val="Cambria"/>
      <family val="2"/>
      <scheme val="minor"/>
    </font>
    <font>
      <sz val="12"/>
      <color theme="1"/>
      <name val="Cambria"/>
      <family val="2"/>
      <scheme val="minor"/>
    </font>
    <font>
      <sz val="16"/>
      <color theme="0"/>
      <name val="Calibri"/>
      <family val="2"/>
    </font>
  </fonts>
  <fills count="9">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1" tint="0.14999847407452621"/>
        <bgColor indexed="64"/>
      </patternFill>
    </fill>
    <fill>
      <patternFill patternType="solid">
        <fgColor theme="5"/>
        <bgColor indexed="64"/>
      </patternFill>
    </fill>
    <fill>
      <patternFill patternType="solid">
        <fgColor theme="7"/>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4"/>
      </right>
      <top/>
      <bottom/>
      <diagonal/>
    </border>
    <border>
      <left style="thin">
        <color theme="5"/>
      </left>
      <right/>
      <top/>
      <bottom/>
      <diagonal/>
    </border>
    <border>
      <left style="thin">
        <color theme="6"/>
      </left>
      <right/>
      <top/>
      <bottom/>
      <diagonal/>
    </border>
    <border>
      <left style="thin">
        <color theme="1" tint="0.14990691854609822"/>
      </left>
      <right/>
      <top/>
      <bottom/>
      <diagonal/>
    </border>
    <border>
      <left/>
      <right/>
      <top/>
      <bottom style="thin">
        <color theme="1" tint="0.14996795556505021"/>
      </bottom>
      <diagonal/>
    </border>
    <border>
      <left/>
      <right style="thin">
        <color theme="1" tint="0.14990691854609822"/>
      </right>
      <top/>
      <bottom/>
      <diagonal/>
    </border>
  </borders>
  <cellStyleXfs count="5">
    <xf numFmtId="0" fontId="0" fillId="0" borderId="0"/>
    <xf numFmtId="0" fontId="19" fillId="0" borderId="0" applyNumberFormat="0" applyFill="0" applyBorder="0" applyAlignment="0" applyProtection="0"/>
    <xf numFmtId="0" fontId="10" fillId="0" borderId="0" applyNumberFormat="0" applyFill="0" applyBorder="0" applyAlignment="0" applyProtection="0"/>
    <xf numFmtId="0" fontId="13" fillId="0" borderId="0" applyNumberFormat="0" applyFill="0" applyAlignment="0" applyProtection="0"/>
    <xf numFmtId="0" fontId="19" fillId="7" borderId="0" applyNumberFormat="0" applyFill="0" applyBorder="0" applyAlignment="0" applyProtection="0"/>
  </cellStyleXfs>
  <cellXfs count="100">
    <xf numFmtId="0" fontId="0" fillId="0" borderId="0" xfId="0"/>
    <xf numFmtId="0" fontId="0" fillId="0" borderId="0" xfId="0" applyAlignment="1">
      <alignment vertical="center"/>
    </xf>
    <xf numFmtId="0" fontId="0" fillId="0" borderId="0" xfId="0" applyBorder="1"/>
    <xf numFmtId="0" fontId="0" fillId="0" borderId="0" xfId="0" applyFont="1"/>
    <xf numFmtId="0" fontId="0" fillId="0" borderId="0" xfId="0" applyBorder="1" applyAlignment="1">
      <alignment vertical="center"/>
    </xf>
    <xf numFmtId="0" fontId="0" fillId="0" borderId="0" xfId="0" applyFont="1" applyFill="1" applyBorder="1" applyAlignment="1">
      <alignment vertical="center"/>
    </xf>
    <xf numFmtId="0" fontId="0" fillId="0" borderId="9" xfId="0" applyBorder="1"/>
    <xf numFmtId="0" fontId="0" fillId="0" borderId="10" xfId="0" applyBorder="1"/>
    <xf numFmtId="0" fontId="0" fillId="0" borderId="11" xfId="0" applyBorder="1"/>
    <xf numFmtId="0" fontId="0" fillId="0" borderId="12" xfId="0" applyBorder="1"/>
    <xf numFmtId="0" fontId="0" fillId="0" borderId="12" xfId="0" applyBorder="1" applyAlignment="1"/>
    <xf numFmtId="0" fontId="0" fillId="7" borderId="12" xfId="0" applyFill="1" applyBorder="1"/>
    <xf numFmtId="0" fontId="19" fillId="0" borderId="0" xfId="0" applyFont="1" applyFill="1" applyBorder="1" applyAlignment="1">
      <alignment vertical="center" wrapText="1"/>
    </xf>
    <xf numFmtId="0" fontId="12" fillId="8" borderId="1" xfId="0" applyFont="1" applyFill="1" applyBorder="1"/>
    <xf numFmtId="0" fontId="0" fillId="8" borderId="2" xfId="0" applyFill="1" applyBorder="1"/>
    <xf numFmtId="0" fontId="0" fillId="8" borderId="3" xfId="0" applyFill="1" applyBorder="1"/>
    <xf numFmtId="0" fontId="0" fillId="8" borderId="0" xfId="0" applyFill="1"/>
    <xf numFmtId="0" fontId="1" fillId="8" borderId="4" xfId="0" applyFont="1" applyFill="1" applyBorder="1"/>
    <xf numFmtId="0" fontId="1" fillId="8" borderId="6" xfId="0" applyFont="1" applyFill="1" applyBorder="1"/>
    <xf numFmtId="0" fontId="4" fillId="8" borderId="7" xfId="0" applyFont="1" applyFill="1" applyBorder="1" applyAlignment="1">
      <alignment horizontal="left" indent="2"/>
    </xf>
    <xf numFmtId="0" fontId="1" fillId="8" borderId="8" xfId="0" applyFont="1" applyFill="1" applyBorder="1"/>
    <xf numFmtId="0" fontId="1" fillId="8" borderId="4" xfId="0" applyFont="1" applyFill="1" applyBorder="1" applyAlignment="1">
      <alignment horizontal="left" indent="1"/>
    </xf>
    <xf numFmtId="0" fontId="4" fillId="8" borderId="8" xfId="0" applyFont="1" applyFill="1" applyBorder="1" applyAlignment="1">
      <alignment horizontal="left" indent="2"/>
    </xf>
    <xf numFmtId="0" fontId="11" fillId="0" borderId="0" xfId="2" applyFont="1" applyFill="1" applyBorder="1" applyAlignment="1">
      <alignment vertical="center"/>
    </xf>
    <xf numFmtId="0" fontId="0" fillId="0" borderId="0" xfId="0" applyFill="1"/>
    <xf numFmtId="0" fontId="9" fillId="0" borderId="0" xfId="0" applyFont="1" applyFill="1" applyBorder="1" applyAlignment="1">
      <alignment vertical="center"/>
    </xf>
    <xf numFmtId="0" fontId="14" fillId="0" borderId="0" xfId="3" applyFont="1" applyFill="1" applyAlignment="1"/>
    <xf numFmtId="0" fontId="6" fillId="0" borderId="0" xfId="2" applyFont="1" applyFill="1" applyAlignment="1"/>
    <xf numFmtId="0" fontId="13" fillId="0" borderId="13" xfId="3" applyFill="1" applyBorder="1" applyAlignment="1">
      <alignment vertical="top"/>
    </xf>
    <xf numFmtId="0" fontId="1" fillId="0" borderId="13" xfId="0" applyFont="1" applyFill="1" applyBorder="1"/>
    <xf numFmtId="0" fontId="1" fillId="0" borderId="0" xfId="0" applyFont="1" applyFill="1"/>
    <xf numFmtId="0" fontId="5" fillId="0" borderId="0" xfId="0" applyFont="1" applyFill="1" applyAlignment="1">
      <alignment vertical="center"/>
    </xf>
    <xf numFmtId="0" fontId="1" fillId="0" borderId="0" xfId="0" applyNumberFormat="1" applyFont="1" applyFill="1"/>
    <xf numFmtId="0" fontId="16" fillId="0" borderId="0" xfId="0" applyFont="1" applyFill="1"/>
    <xf numFmtId="0" fontId="2" fillId="0" borderId="0" xfId="0" applyFont="1" applyFill="1"/>
    <xf numFmtId="0" fontId="2" fillId="0" borderId="0" xfId="0" applyNumberFormat="1" applyFont="1" applyFill="1"/>
    <xf numFmtId="0" fontId="3" fillId="0" borderId="0" xfId="1" applyFont="1" applyFill="1" applyAlignment="1">
      <alignment horizontal="left" indent="1"/>
    </xf>
    <xf numFmtId="0" fontId="1" fillId="0" borderId="0" xfId="0" applyFont="1" applyFill="1" applyAlignment="1">
      <alignment horizontal="left" indent="1"/>
    </xf>
    <xf numFmtId="0" fontId="15" fillId="0" borderId="0" xfId="3" applyFont="1" applyFill="1" applyAlignment="1"/>
    <xf numFmtId="0" fontId="0" fillId="0" borderId="13" xfId="0" applyFill="1" applyBorder="1"/>
    <xf numFmtId="0" fontId="0" fillId="0" borderId="0" xfId="0" applyFill="1" applyBorder="1"/>
    <xf numFmtId="0" fontId="1" fillId="0" borderId="0" xfId="0" applyFont="1" applyFill="1" applyBorder="1"/>
    <xf numFmtId="0" fontId="4" fillId="0" borderId="0" xfId="0" applyFont="1" applyFill="1" applyBorder="1" applyAlignment="1">
      <alignment horizontal="left" indent="2"/>
    </xf>
    <xf numFmtId="0" fontId="0" fillId="0" borderId="0" xfId="0" applyFont="1" applyFill="1" applyBorder="1" applyAlignment="1">
      <alignment horizontal="left" vertical="center"/>
    </xf>
    <xf numFmtId="0" fontId="0" fillId="0" borderId="0" xfId="0" applyFont="1" applyFill="1" applyBorder="1" applyAlignment="1">
      <alignment horizontal="left" vertical="center" indent="1"/>
    </xf>
    <xf numFmtId="0" fontId="0" fillId="0" borderId="0" xfId="0" applyFont="1" applyFill="1" applyBorder="1" applyAlignment="1">
      <alignment horizontal="center" vertical="center"/>
    </xf>
    <xf numFmtId="0" fontId="0" fillId="0" borderId="0" xfId="0" applyFont="1" applyFill="1" applyBorder="1"/>
    <xf numFmtId="0" fontId="20" fillId="0" borderId="0"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wrapText="1"/>
    </xf>
    <xf numFmtId="49" fontId="20" fillId="0" borderId="0" xfId="0" quotePrefix="1" applyNumberFormat="1" applyFont="1" applyFill="1" applyBorder="1" applyAlignment="1">
      <alignment horizontal="center" vertical="center"/>
    </xf>
    <xf numFmtId="0" fontId="20" fillId="0" borderId="0" xfId="0" quotePrefix="1" applyNumberFormat="1" applyFont="1" applyFill="1" applyBorder="1" applyAlignment="1">
      <alignment horizontal="center" vertical="center"/>
    </xf>
    <xf numFmtId="0" fontId="20" fillId="0" borderId="0" xfId="0" applyFont="1" applyFill="1" applyBorder="1" applyAlignment="1">
      <alignment horizontal="center" vertical="center"/>
    </xf>
    <xf numFmtId="0" fontId="1" fillId="0" borderId="0" xfId="0" applyNumberFormat="1" applyFont="1" applyFill="1" applyBorder="1"/>
    <xf numFmtId="0" fontId="19" fillId="0" borderId="0" xfId="1" applyFill="1" applyBorder="1" applyAlignment="1">
      <alignment vertical="center" wrapText="1"/>
    </xf>
    <xf numFmtId="0" fontId="7" fillId="8" borderId="0" xfId="0" applyFont="1" applyFill="1" applyBorder="1" applyAlignment="1">
      <alignment horizontal="left"/>
    </xf>
    <xf numFmtId="0" fontId="7" fillId="8" borderId="5" xfId="0" applyFont="1" applyFill="1" applyBorder="1" applyAlignment="1">
      <alignment horizontal="left"/>
    </xf>
    <xf numFmtId="0" fontId="10" fillId="0" borderId="0" xfId="2" applyFill="1" applyBorder="1" applyAlignment="1">
      <alignment vertical="top"/>
    </xf>
    <xf numFmtId="0" fontId="17" fillId="2" borderId="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0"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4"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0" xfId="0" applyFont="1" applyFill="1" applyBorder="1" applyAlignment="1">
      <alignment horizontal="center" vertical="center" wrapText="1"/>
    </xf>
    <xf numFmtId="0" fontId="17" fillId="6" borderId="0" xfId="0" applyFont="1" applyFill="1" applyAlignment="1">
      <alignment horizontal="center" vertical="center" wrapText="1"/>
    </xf>
    <xf numFmtId="0" fontId="8" fillId="8" borderId="4" xfId="1" applyFont="1" applyFill="1" applyBorder="1" applyAlignment="1">
      <alignment horizontal="left" wrapText="1" indent="1"/>
    </xf>
    <xf numFmtId="0" fontId="8" fillId="8" borderId="0" xfId="1" applyFont="1" applyFill="1" applyBorder="1" applyAlignment="1">
      <alignment horizontal="left" wrapText="1" indent="1"/>
    </xf>
    <xf numFmtId="0" fontId="8" fillId="8" borderId="5" xfId="1" applyFont="1" applyFill="1" applyBorder="1" applyAlignment="1">
      <alignment horizontal="left" wrapText="1" indent="1"/>
    </xf>
    <xf numFmtId="0" fontId="0" fillId="8" borderId="6" xfId="0" applyFont="1" applyFill="1" applyBorder="1" applyAlignment="1">
      <alignment horizontal="left" wrapText="1" indent="1"/>
    </xf>
    <xf numFmtId="0" fontId="0" fillId="8" borderId="7" xfId="0" applyFont="1" applyFill="1" applyBorder="1" applyAlignment="1">
      <alignment horizontal="left" wrapText="1" indent="1"/>
    </xf>
    <xf numFmtId="0" fontId="0" fillId="8" borderId="8" xfId="0" applyFont="1" applyFill="1" applyBorder="1" applyAlignment="1">
      <alignment horizontal="left" wrapText="1" indent="1"/>
    </xf>
    <xf numFmtId="0" fontId="7" fillId="8" borderId="0" xfId="0" applyFont="1" applyFill="1" applyBorder="1" applyAlignment="1">
      <alignment horizontal="left"/>
    </xf>
    <xf numFmtId="0" fontId="7" fillId="8" borderId="5" xfId="0" applyFont="1" applyFill="1" applyBorder="1" applyAlignment="1">
      <alignment horizontal="left"/>
    </xf>
    <xf numFmtId="49" fontId="7" fillId="8" borderId="0" xfId="0" applyNumberFormat="1" applyFont="1" applyFill="1" applyBorder="1" applyAlignment="1">
      <alignment horizontal="left" indent="1"/>
    </xf>
    <xf numFmtId="49" fontId="7" fillId="8" borderId="5" xfId="0" applyNumberFormat="1" applyFont="1" applyFill="1" applyBorder="1" applyAlignment="1">
      <alignment horizontal="left" indent="1"/>
    </xf>
    <xf numFmtId="49" fontId="7" fillId="8" borderId="0" xfId="0" applyNumberFormat="1" applyFont="1" applyFill="1" applyBorder="1" applyAlignment="1">
      <alignment horizontal="left" vertical="center" indent="1"/>
    </xf>
    <xf numFmtId="49" fontId="7" fillId="8" borderId="5" xfId="0" applyNumberFormat="1" applyFont="1" applyFill="1" applyBorder="1" applyAlignment="1">
      <alignment horizontal="left" vertical="center" indent="1"/>
    </xf>
    <xf numFmtId="0" fontId="7" fillId="8" borderId="0" xfId="0" applyNumberFormat="1" applyFont="1" applyFill="1" applyBorder="1" applyAlignment="1">
      <alignment horizontal="left"/>
    </xf>
    <xf numFmtId="0" fontId="7" fillId="8" borderId="5" xfId="0" applyNumberFormat="1" applyFont="1" applyFill="1" applyBorder="1" applyAlignment="1">
      <alignment horizontal="left"/>
    </xf>
    <xf numFmtId="0" fontId="7" fillId="8" borderId="7" xfId="0" applyFont="1" applyFill="1" applyBorder="1" applyAlignment="1">
      <alignment horizontal="left" vertical="top" wrapText="1" indent="1"/>
    </xf>
    <xf numFmtId="0" fontId="7" fillId="8" borderId="8" xfId="0" applyFont="1" applyFill="1" applyBorder="1" applyAlignment="1">
      <alignment horizontal="left" vertical="top" wrapText="1" indent="1"/>
    </xf>
    <xf numFmtId="0" fontId="7" fillId="8" borderId="4" xfId="0" applyFont="1" applyFill="1" applyBorder="1" applyAlignment="1">
      <alignment horizontal="left" wrapText="1" indent="1"/>
    </xf>
    <xf numFmtId="0" fontId="7" fillId="8" borderId="0" xfId="0" applyFont="1" applyFill="1" applyBorder="1" applyAlignment="1">
      <alignment horizontal="left" wrapText="1" indent="1"/>
    </xf>
    <xf numFmtId="0" fontId="7" fillId="8" borderId="5" xfId="0" applyFont="1" applyFill="1" applyBorder="1" applyAlignment="1">
      <alignment horizontal="left" wrapText="1" indent="1"/>
    </xf>
    <xf numFmtId="0" fontId="7" fillId="8" borderId="0" xfId="0" applyFont="1" applyFill="1" applyBorder="1" applyAlignment="1">
      <alignment horizontal="left" vertical="top" wrapText="1" indent="1"/>
    </xf>
    <xf numFmtId="0" fontId="7" fillId="8" borderId="5" xfId="0" applyFont="1" applyFill="1" applyBorder="1" applyAlignment="1">
      <alignment horizontal="left" vertical="top" wrapText="1" indent="1"/>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0" fillId="0" borderId="6" xfId="0" applyFont="1" applyFill="1" applyBorder="1" applyAlignment="1">
      <alignment horizontal="left" wrapText="1" indent="1"/>
    </xf>
    <xf numFmtId="0" fontId="0" fillId="0" borderId="7" xfId="0" applyFont="1" applyFill="1" applyBorder="1" applyAlignment="1">
      <alignment horizontal="left" wrapText="1" indent="1"/>
    </xf>
    <xf numFmtId="0" fontId="0" fillId="0" borderId="8" xfId="0" applyFont="1" applyFill="1" applyBorder="1" applyAlignment="1">
      <alignment horizontal="left" wrapText="1" indent="1"/>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cellXfs>
  <cellStyles count="5">
    <cellStyle name="Besuchter Hyperlink" xfId="4" builtinId="9" customBuiltin="1"/>
    <cellStyle name="Link" xfId="1" builtinId="8" customBuiltin="1"/>
    <cellStyle name="Standard" xfId="0" builtinId="0" customBuiltin="1"/>
    <cellStyle name="Überschrift" xfId="2" builtinId="15" customBuiltin="1"/>
    <cellStyle name="Überschrift 1" xfId="3" builtinId="16" customBuiltin="1"/>
  </cellStyles>
  <dxfs count="45">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numFmt numFmtId="0" formatCode="General"/>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numFmt numFmtId="0" formatCode="General"/>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numFmt numFmtId="0" formatCode="General"/>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numFmt numFmtId="0" formatCode="General"/>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1"/>
        <name val="Cambria"/>
        <scheme val="minor"/>
      </font>
    </dxf>
    <dxf>
      <font>
        <strike/>
        <outline/>
        <shadow/>
        <u val="none"/>
        <vertAlign val="baseline"/>
        <sz val="12"/>
        <color theme="6"/>
        <name val="Cambria"/>
        <scheme val="minor"/>
      </font>
    </dxf>
    <dxf>
      <border>
        <right/>
      </border>
    </dxf>
    <dxf>
      <font>
        <b/>
        <i val="0"/>
        <color theme="0"/>
      </font>
      <fill>
        <patternFill>
          <bgColor theme="6"/>
        </patternFill>
      </fill>
      <border>
        <vertical/>
      </border>
    </dxf>
    <dxf>
      <font>
        <color theme="3"/>
      </font>
      <fill>
        <patternFill>
          <bgColor theme="0"/>
        </patternFill>
      </fill>
      <border diagonalUp="0" diagonalDown="0">
        <left/>
        <right/>
        <top/>
        <bottom/>
        <vertical style="thin">
          <color theme="0" tint="-0.499984740745262"/>
        </vertical>
        <horizontal style="thin">
          <color theme="0" tint="-0.499984740745262"/>
        </horizontal>
      </border>
    </dxf>
  </dxfs>
  <tableStyles count="1" defaultTableStyle="TableStyleMedium2" defaultPivotStyle="PivotStyleLight16">
    <tableStyle name="Kinder" pivot="0" count="3" xr9:uid="{00000000-0011-0000-FFFF-FFFF00000000}">
      <tableStyleElement type="wholeTable" dxfId="44"/>
      <tableStyleElement type="headerRow" dxfId="43"/>
      <tableStyleElement type="firstColumn" dxfId="42"/>
    </tableStyle>
  </tableStyles>
  <colors>
    <mruColors>
      <color rgb="FFDFC3B3"/>
      <color rgb="FFF2F0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Gro&#223;eltern m&#252;tterlicherseits'!A1"/><Relationship Id="rId7" Type="http://schemas.openxmlformats.org/officeDocument/2006/relationships/hyperlink" Target="#'Gro&#223;eltern v&#228;terlicherseits'!A1"/><Relationship Id="rId2" Type="http://schemas.openxmlformats.org/officeDocument/2006/relationships/hyperlink" Target="#Eltern!A1"/><Relationship Id="rId1" Type="http://schemas.openxmlformats.org/officeDocument/2006/relationships/hyperlink" Target="#'Urgro&#223;eltern 1 v&#228;terlicherseits'!A1"/><Relationship Id="rId6" Type="http://schemas.openxmlformats.org/officeDocument/2006/relationships/hyperlink" Target="#'Urgro&#223;eltern 2 v&#228;terlicherseits'!A1"/><Relationship Id="rId5" Type="http://schemas.openxmlformats.org/officeDocument/2006/relationships/hyperlink" Target="#'Urgro&#223;eltern 1 m&#252;tterlichers.'!A1"/><Relationship Id="rId4" Type="http://schemas.openxmlformats.org/officeDocument/2006/relationships/hyperlink" Target="#'Urgro&#223;eltern 2 m&#252;tterlichers.'!A1"/></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hyperlink" Target="#Familienstammbaum!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8.jpg"/><Relationship Id="rId2" Type="http://schemas.openxmlformats.org/officeDocument/2006/relationships/image" Target="../media/image7.jpeg"/><Relationship Id="rId1" Type="http://schemas.openxmlformats.org/officeDocument/2006/relationships/image" Target="../media/image1.png"/><Relationship Id="rId6" Type="http://schemas.openxmlformats.org/officeDocument/2006/relationships/hyperlink" Target="#Familienstammbaum!A1"/><Relationship Id="rId5" Type="http://schemas.openxmlformats.org/officeDocument/2006/relationships/image" Target="../media/image10.jpe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2.jpg"/><Relationship Id="rId2" Type="http://schemas.openxmlformats.org/officeDocument/2006/relationships/image" Target="../media/image11.jpeg"/><Relationship Id="rId1" Type="http://schemas.openxmlformats.org/officeDocument/2006/relationships/image" Target="../media/image1.png"/><Relationship Id="rId6" Type="http://schemas.openxmlformats.org/officeDocument/2006/relationships/hyperlink" Target="#Familienstammbaum!A1"/><Relationship Id="rId5" Type="http://schemas.openxmlformats.org/officeDocument/2006/relationships/image" Target="../media/image14.png"/><Relationship Id="rId4" Type="http://schemas.openxmlformats.org/officeDocument/2006/relationships/image" Target="../media/image13.jpeg"/></Relationships>
</file>

<file path=xl/drawings/_rels/drawing5.xml.rels><?xml version="1.0" encoding="UTF-8" standalone="yes"?>
<Relationships xmlns="http://schemas.openxmlformats.org/package/2006/relationships"><Relationship Id="rId3" Type="http://schemas.openxmlformats.org/officeDocument/2006/relationships/hyperlink" Target="#Familienstammbaum!A1"/><Relationship Id="rId2" Type="http://schemas.openxmlformats.org/officeDocument/2006/relationships/image" Target="../media/image1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Familienstammbaum!A1"/><Relationship Id="rId2" Type="http://schemas.openxmlformats.org/officeDocument/2006/relationships/image" Target="../media/image1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Familienstammbaum!A1"/><Relationship Id="rId2" Type="http://schemas.openxmlformats.org/officeDocument/2006/relationships/image" Target="../media/image1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hyperlink" Target="#Familienstammbaum!A1"/><Relationship Id="rId2" Type="http://schemas.openxmlformats.org/officeDocument/2006/relationships/image" Target="../media/image1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1227651</xdr:colOff>
      <xdr:row>5</xdr:row>
      <xdr:rowOff>275208</xdr:rowOff>
    </xdr:from>
    <xdr:to>
      <xdr:col>10</xdr:col>
      <xdr:colOff>2142051</xdr:colOff>
      <xdr:row>7</xdr:row>
      <xdr:rowOff>147812</xdr:rowOff>
    </xdr:to>
    <xdr:sp macro="" textlink="">
      <xdr:nvSpPr>
        <xdr:cNvPr id="16" name="Details G Großeltern1 anzeigen" descr="&quot;&quot;" title="Navigationsschaltfläche &quot;Details G Großeltern 1&quot;">
          <a:hlinkClick xmlns:r="http://schemas.openxmlformats.org/officeDocument/2006/relationships" r:id="rId1" tooltip="Zum Anzeigen weiterer Stammbaumdetails hier klicken"/>
          <a:extLst>
            <a:ext uri="{FF2B5EF4-FFF2-40B4-BE49-F238E27FC236}">
              <a16:creationId xmlns:a16="http://schemas.microsoft.com/office/drawing/2014/main" id="{00000000-0008-0000-0000-000010000000}"/>
            </a:ext>
          </a:extLst>
        </xdr:cNvPr>
        <xdr:cNvSpPr/>
      </xdr:nvSpPr>
      <xdr:spPr>
        <a:xfrm>
          <a:off x="12292526" y="2608833"/>
          <a:ext cx="914400" cy="920354"/>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DETAILS</a:t>
          </a:r>
        </a:p>
      </xdr:txBody>
    </xdr:sp>
    <xdr:clientData fPrintsWithSheet="0"/>
  </xdr:twoCellAnchor>
  <xdr:twoCellAnchor>
    <xdr:from>
      <xdr:col>4</xdr:col>
      <xdr:colOff>1241071</xdr:colOff>
      <xdr:row>17</xdr:row>
      <xdr:rowOff>351496</xdr:rowOff>
    </xdr:from>
    <xdr:to>
      <xdr:col>4</xdr:col>
      <xdr:colOff>2155471</xdr:colOff>
      <xdr:row>19</xdr:row>
      <xdr:rowOff>224099</xdr:rowOff>
    </xdr:to>
    <xdr:sp macro="" textlink="">
      <xdr:nvSpPr>
        <xdr:cNvPr id="18" name="Details Eltern anzeigen" descr="&quot;&quot;" title="Navigationsschaltfläche &quot;Details Eltern&quot;">
          <a:hlinkClick xmlns:r="http://schemas.openxmlformats.org/officeDocument/2006/relationships" r:id="rId2" tooltip="Zum Anzeigen weiterer Stammbaumdetails hier klicken"/>
          <a:extLst>
            <a:ext uri="{FF2B5EF4-FFF2-40B4-BE49-F238E27FC236}">
              <a16:creationId xmlns:a16="http://schemas.microsoft.com/office/drawing/2014/main" id="{00000000-0008-0000-0000-000012000000}"/>
            </a:ext>
          </a:extLst>
        </xdr:cNvPr>
        <xdr:cNvSpPr/>
      </xdr:nvSpPr>
      <xdr:spPr>
        <a:xfrm>
          <a:off x="5066946" y="8971621"/>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DETAILS</a:t>
          </a:r>
        </a:p>
      </xdr:txBody>
    </xdr:sp>
    <xdr:clientData fPrintsWithSheet="0"/>
  </xdr:twoCellAnchor>
  <xdr:twoCellAnchor>
    <xdr:from>
      <xdr:col>7</xdr:col>
      <xdr:colOff>1211906</xdr:colOff>
      <xdr:row>25</xdr:row>
      <xdr:rowOff>350299</xdr:rowOff>
    </xdr:from>
    <xdr:to>
      <xdr:col>7</xdr:col>
      <xdr:colOff>2126306</xdr:colOff>
      <xdr:row>27</xdr:row>
      <xdr:rowOff>222902</xdr:rowOff>
    </xdr:to>
    <xdr:sp macro="" textlink="">
      <xdr:nvSpPr>
        <xdr:cNvPr id="19" name="Details Großeltern2 anzeigen" descr="&quot;&quot;" title="Navigationsschaltfläche &quot;Details Großeltern 2&quot;">
          <a:hlinkClick xmlns:r="http://schemas.openxmlformats.org/officeDocument/2006/relationships" r:id="rId3" tooltip="Zum Anzeigen weiterer Stammbaumdetails hier klicken"/>
          <a:extLst>
            <a:ext uri="{FF2B5EF4-FFF2-40B4-BE49-F238E27FC236}">
              <a16:creationId xmlns:a16="http://schemas.microsoft.com/office/drawing/2014/main" id="{00000000-0008-0000-0000-000013000000}"/>
            </a:ext>
          </a:extLst>
        </xdr:cNvPr>
        <xdr:cNvSpPr/>
      </xdr:nvSpPr>
      <xdr:spPr>
        <a:xfrm>
          <a:off x="8657281" y="13161424"/>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DETAILS</a:t>
          </a:r>
        </a:p>
      </xdr:txBody>
    </xdr:sp>
    <xdr:clientData fPrintsWithSheet="0"/>
  </xdr:twoCellAnchor>
  <xdr:twoCellAnchor>
    <xdr:from>
      <xdr:col>10</xdr:col>
      <xdr:colOff>1227651</xdr:colOff>
      <xdr:row>29</xdr:row>
      <xdr:rowOff>327241</xdr:rowOff>
    </xdr:from>
    <xdr:to>
      <xdr:col>10</xdr:col>
      <xdr:colOff>2142051</xdr:colOff>
      <xdr:row>31</xdr:row>
      <xdr:rowOff>199844</xdr:rowOff>
    </xdr:to>
    <xdr:sp macro="" textlink="">
      <xdr:nvSpPr>
        <xdr:cNvPr id="20" name="Details G Großeltern 4 anzeigen" descr="&quot;&quot;" title="Navigationsschaltfläche &quot;Details G Großeltern 4&quot;">
          <a:hlinkClick xmlns:r="http://schemas.openxmlformats.org/officeDocument/2006/relationships" r:id="rId4" tooltip="Zum Anzeigen weiterer Stammbaumdetails hier klicken"/>
          <a:extLst>
            <a:ext uri="{FF2B5EF4-FFF2-40B4-BE49-F238E27FC236}">
              <a16:creationId xmlns:a16="http://schemas.microsoft.com/office/drawing/2014/main" id="{00000000-0008-0000-0000-000014000000}"/>
            </a:ext>
          </a:extLst>
        </xdr:cNvPr>
        <xdr:cNvSpPr/>
      </xdr:nvSpPr>
      <xdr:spPr>
        <a:xfrm>
          <a:off x="12292526" y="15233866"/>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DETAILS</a:t>
          </a:r>
        </a:p>
      </xdr:txBody>
    </xdr:sp>
    <xdr:clientData fPrintsWithSheet="0"/>
  </xdr:twoCellAnchor>
  <xdr:twoCellAnchor>
    <xdr:from>
      <xdr:col>10</xdr:col>
      <xdr:colOff>1227651</xdr:colOff>
      <xdr:row>21</xdr:row>
      <xdr:rowOff>318722</xdr:rowOff>
    </xdr:from>
    <xdr:to>
      <xdr:col>10</xdr:col>
      <xdr:colOff>2142051</xdr:colOff>
      <xdr:row>23</xdr:row>
      <xdr:rowOff>191326</xdr:rowOff>
    </xdr:to>
    <xdr:sp macro="" textlink="">
      <xdr:nvSpPr>
        <xdr:cNvPr id="21" name="Details G Großeltern3 anzeigen" descr="&quot;&quot;" title="Navigationsschaltfläche &quot;Details G Großeltern 3&quot;">
          <a:hlinkClick xmlns:r="http://schemas.openxmlformats.org/officeDocument/2006/relationships" r:id="rId5" tooltip="Zum Anzeigen weiterer Stammbaumdetails hier klicken"/>
          <a:extLst>
            <a:ext uri="{FF2B5EF4-FFF2-40B4-BE49-F238E27FC236}">
              <a16:creationId xmlns:a16="http://schemas.microsoft.com/office/drawing/2014/main" id="{00000000-0008-0000-0000-000015000000}"/>
            </a:ext>
          </a:extLst>
        </xdr:cNvPr>
        <xdr:cNvSpPr/>
      </xdr:nvSpPr>
      <xdr:spPr>
        <a:xfrm>
          <a:off x="12292526" y="11034347"/>
          <a:ext cx="914400" cy="920354"/>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DETAILS</a:t>
          </a:r>
        </a:p>
      </xdr:txBody>
    </xdr:sp>
    <xdr:clientData fPrintsWithSheet="0"/>
  </xdr:twoCellAnchor>
  <xdr:twoCellAnchor>
    <xdr:from>
      <xdr:col>10</xdr:col>
      <xdr:colOff>1227651</xdr:colOff>
      <xdr:row>13</xdr:row>
      <xdr:rowOff>311350</xdr:rowOff>
    </xdr:from>
    <xdr:to>
      <xdr:col>10</xdr:col>
      <xdr:colOff>2142051</xdr:colOff>
      <xdr:row>15</xdr:row>
      <xdr:rowOff>183953</xdr:rowOff>
    </xdr:to>
    <xdr:sp macro="" textlink="">
      <xdr:nvSpPr>
        <xdr:cNvPr id="22" name="Details G Großeltern2 anzeigen" descr="&quot;&quot;" title="Navigationsschaltfläche &quot;Details Großeltern 2&quot;">
          <a:hlinkClick xmlns:r="http://schemas.openxmlformats.org/officeDocument/2006/relationships" r:id="rId6" tooltip="Zum Anzeigen weiterer Stammbaumdetails hier klicken"/>
          <a:extLst>
            <a:ext uri="{FF2B5EF4-FFF2-40B4-BE49-F238E27FC236}">
              <a16:creationId xmlns:a16="http://schemas.microsoft.com/office/drawing/2014/main" id="{00000000-0008-0000-0000-000016000000}"/>
            </a:ext>
          </a:extLst>
        </xdr:cNvPr>
        <xdr:cNvSpPr/>
      </xdr:nvSpPr>
      <xdr:spPr>
        <a:xfrm>
          <a:off x="12292526" y="6835975"/>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DETAILS</a:t>
          </a:r>
        </a:p>
      </xdr:txBody>
    </xdr:sp>
    <xdr:clientData fPrintsWithSheet="0"/>
  </xdr:twoCellAnchor>
  <xdr:twoCellAnchor>
    <xdr:from>
      <xdr:col>7</xdr:col>
      <xdr:colOff>1211906</xdr:colOff>
      <xdr:row>9</xdr:row>
      <xdr:rowOff>312201</xdr:rowOff>
    </xdr:from>
    <xdr:to>
      <xdr:col>7</xdr:col>
      <xdr:colOff>2126306</xdr:colOff>
      <xdr:row>11</xdr:row>
      <xdr:rowOff>184804</xdr:rowOff>
    </xdr:to>
    <xdr:sp macro="" textlink="">
      <xdr:nvSpPr>
        <xdr:cNvPr id="47" name="Details Großeltern1 anzeigen" descr="&quot;&quot;" title="Navigationsschaltfläche &quot;Details Großeltern 1&quot;">
          <a:hlinkClick xmlns:r="http://schemas.openxmlformats.org/officeDocument/2006/relationships" r:id="rId7" tooltip="Zum Anzeigen weiterer Stammbaumdetails hier klicken"/>
          <a:extLst>
            <a:ext uri="{FF2B5EF4-FFF2-40B4-BE49-F238E27FC236}">
              <a16:creationId xmlns:a16="http://schemas.microsoft.com/office/drawing/2014/main" id="{00000000-0008-0000-0000-00002F000000}"/>
            </a:ext>
          </a:extLst>
        </xdr:cNvPr>
        <xdr:cNvSpPr/>
      </xdr:nvSpPr>
      <xdr:spPr>
        <a:xfrm>
          <a:off x="8657281" y="4741326"/>
          <a:ext cx="914400" cy="920353"/>
        </a:xfrm>
        <a:prstGeom prst="ellipse">
          <a:avLst/>
        </a:prstGeom>
        <a:solidFill>
          <a:schemeClr val="bg1">
            <a:lumMod val="75000"/>
          </a:schemeClr>
        </a:soli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lIns="0" tIns="0" rIns="0" bIns="0" rtlCol="0" anchor="ctr"/>
        <a:lstStyle/>
        <a:p>
          <a:pPr marL="0" indent="0" algn="ctr"/>
          <a:r>
            <a:rPr lang="en-US" sz="1200">
              <a:solidFill>
                <a:schemeClr val="tx2">
                  <a:lumMod val="50000"/>
                </a:schemeClr>
              </a:solidFill>
              <a:latin typeface="+mj-lt"/>
              <a:ea typeface="+mn-ea"/>
              <a:cs typeface="+mn-cs"/>
            </a:rPr>
            <a:t>DETAILS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273363</xdr:colOff>
      <xdr:row>29</xdr:row>
      <xdr:rowOff>46576</xdr:rowOff>
    </xdr:from>
    <xdr:to>
      <xdr:col>1</xdr:col>
      <xdr:colOff>1187763</xdr:colOff>
      <xdr:row>29</xdr:row>
      <xdr:rowOff>960976</xdr:rowOff>
    </xdr:to>
    <xdr:pic>
      <xdr:nvPicPr>
        <xdr:cNvPr id="8" name="Fotoplatzhalter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3926" y="8892920"/>
          <a:ext cx="914400" cy="914400"/>
        </a:xfrm>
        <a:prstGeom prst="rect">
          <a:avLst/>
        </a:prstGeom>
      </xdr:spPr>
    </xdr:pic>
    <xdr:clientData/>
  </xdr:twoCellAnchor>
  <xdr:twoCellAnchor editAs="oneCell">
    <xdr:from>
      <xdr:col>1</xdr:col>
      <xdr:colOff>273363</xdr:colOff>
      <xdr:row>31</xdr:row>
      <xdr:rowOff>45388</xdr:rowOff>
    </xdr:from>
    <xdr:to>
      <xdr:col>1</xdr:col>
      <xdr:colOff>1187763</xdr:colOff>
      <xdr:row>31</xdr:row>
      <xdr:rowOff>959788</xdr:rowOff>
    </xdr:to>
    <xdr:pic>
      <xdr:nvPicPr>
        <xdr:cNvPr id="12" name="Fotoplatzhalter 3"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100-00000C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3926" y="10891982"/>
          <a:ext cx="914400" cy="914400"/>
        </a:xfrm>
        <a:prstGeom prst="rect">
          <a:avLst/>
        </a:prstGeom>
      </xdr:spPr>
    </xdr:pic>
    <xdr:clientData/>
  </xdr:twoCellAnchor>
  <xdr:twoCellAnchor>
    <xdr:from>
      <xdr:col>8</xdr:col>
      <xdr:colOff>339991</xdr:colOff>
      <xdr:row>9</xdr:row>
      <xdr:rowOff>328083</xdr:rowOff>
    </xdr:from>
    <xdr:to>
      <xdr:col>12</xdr:col>
      <xdr:colOff>486833</xdr:colOff>
      <xdr:row>15</xdr:row>
      <xdr:rowOff>211667</xdr:rowOff>
    </xdr:to>
    <xdr:sp macro="" textlink="">
      <xdr:nvSpPr>
        <xdr:cNvPr id="6" name="Hinweis zum Fotoaustausch" descr="Personalisieren Sie Ihren Stammbaum! &#10;Tauschen Sie ein Bild oder einen Platzhalter gegen Ihr eigenes Familienfoto aus. Klicken Sie hierzu mit der rechten Maustaste auf das Foto oder den Platzhalter, und klicken Sie dann auf &quot;Bild ändern&quot;. (Um diesen Hinweis zu löschen, markieren Sie den Rand, und drücken Sie dann ENTF.)" title="Hinweis zum Fotoaustausch">
          <a:extLst>
            <a:ext uri="{FF2B5EF4-FFF2-40B4-BE49-F238E27FC236}">
              <a16:creationId xmlns:a16="http://schemas.microsoft.com/office/drawing/2014/main" id="{00000000-0008-0000-0100-000006000000}"/>
            </a:ext>
          </a:extLst>
        </xdr:cNvPr>
        <xdr:cNvSpPr/>
      </xdr:nvSpPr>
      <xdr:spPr>
        <a:xfrm>
          <a:off x="11092658" y="3249083"/>
          <a:ext cx="2877342" cy="1661584"/>
        </a:xfrm>
        <a:prstGeom prst="wedgeRectCallout">
          <a:avLst>
            <a:gd name="adj1" fmla="val -60893"/>
            <a:gd name="adj2" fmla="val -24424"/>
          </a:avLst>
        </a:prstGeom>
        <a:solidFill>
          <a:schemeClr val="accent5">
            <a:lumMod val="20000"/>
            <a:lumOff val="80000"/>
          </a:schemeClr>
        </a:solidFill>
        <a:ln>
          <a:solidFill>
            <a:schemeClr val="tx2"/>
          </a:solidFill>
          <a:headEnd type="none" w="med" len="med"/>
          <a:tailEnd type="none" w="med" len="med"/>
        </a:ln>
        <a:effectLst/>
      </xdr:spPr>
      <xdr:style>
        <a:lnRef idx="1">
          <a:schemeClr val="accent2"/>
        </a:lnRef>
        <a:fillRef idx="2">
          <a:schemeClr val="accent2"/>
        </a:fillRef>
        <a:effectRef idx="1">
          <a:schemeClr val="accent2"/>
        </a:effectRef>
        <a:fontRef idx="minor">
          <a:schemeClr val="dk1"/>
        </a:fontRef>
      </xdr:style>
      <xdr:txBody>
        <a:bodyPr vertOverflow="clip" horzOverflow="clip" lIns="137160" tIns="0" bIns="0" rtlCol="0" anchor="ctr"/>
        <a:lstStyle/>
        <a:p>
          <a:pPr algn="l"/>
          <a:r>
            <a:rPr lang="en-US" sz="1200" b="0">
              <a:solidFill>
                <a:schemeClr val="tx2"/>
              </a:solidFill>
              <a:latin typeface="+mn-lt"/>
            </a:rPr>
            <a:t>Personalisieren Sie Ihren Stammbaum! </a:t>
          </a:r>
        </a:p>
        <a:p>
          <a:pPr algn="l"/>
          <a:r>
            <a:rPr lang="en-US" sz="1100" b="0">
              <a:solidFill>
                <a:schemeClr val="tx2"/>
              </a:solidFill>
              <a:latin typeface="+mn-lt"/>
            </a:rPr>
            <a:t>Tauschen Sie ein Bild oder einen Platzhalter gegen Ihr eigenes Familienfoto aus. Klicken Sie hierzu mit der rechten Maustaste auf das Foto oder den Platzhalter, und klicken Sie dann auf "Bild ändern". (Um diesen Hinweis zu löschen, markieren Sie den Rand, und drücken Sie dann ENTF.)</a:t>
          </a:r>
        </a:p>
      </xdr:txBody>
    </xdr:sp>
    <xdr:clientData fPrintsWithSheet="0"/>
  </xdr:twoCellAnchor>
  <xdr:twoCellAnchor editAs="oneCell">
    <xdr:from>
      <xdr:col>1</xdr:col>
      <xdr:colOff>273363</xdr:colOff>
      <xdr:row>30</xdr:row>
      <xdr:rowOff>50355</xdr:rowOff>
    </xdr:from>
    <xdr:to>
      <xdr:col>1</xdr:col>
      <xdr:colOff>1187763</xdr:colOff>
      <xdr:row>30</xdr:row>
      <xdr:rowOff>962017</xdr:rowOff>
    </xdr:to>
    <xdr:pic>
      <xdr:nvPicPr>
        <xdr:cNvPr id="89"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963926" y="9896824"/>
          <a:ext cx="914400" cy="911662"/>
        </a:xfrm>
        <a:prstGeom prst="rect">
          <a:avLst/>
        </a:prstGeom>
        <a:noFill/>
        <a:ln>
          <a:solidFill>
            <a:schemeClr val="bg1">
              <a:lumMod val="85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139159</xdr:colOff>
      <xdr:row>10</xdr:row>
      <xdr:rowOff>117361</xdr:rowOff>
    </xdr:from>
    <xdr:to>
      <xdr:col>5</xdr:col>
      <xdr:colOff>1236439</xdr:colOff>
      <xdr:row>14</xdr:row>
      <xdr:rowOff>202609</xdr:rowOff>
    </xdr:to>
    <xdr:pic>
      <xdr:nvPicPr>
        <xdr:cNvPr id="19" name="Foto der Mutter"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37565" y="3986892"/>
          <a:ext cx="1097280" cy="1097280"/>
        </a:xfrm>
        <a:prstGeom prst="rect">
          <a:avLst/>
        </a:prstGeom>
      </xdr:spPr>
    </xdr:pic>
    <xdr:clientData/>
  </xdr:twoCellAnchor>
  <xdr:twoCellAnchor editAs="oneCell">
    <xdr:from>
      <xdr:col>1</xdr:col>
      <xdr:colOff>139476</xdr:colOff>
      <xdr:row>10</xdr:row>
      <xdr:rowOff>112259</xdr:rowOff>
    </xdr:from>
    <xdr:to>
      <xdr:col>1</xdr:col>
      <xdr:colOff>1236756</xdr:colOff>
      <xdr:row>14</xdr:row>
      <xdr:rowOff>197507</xdr:rowOff>
    </xdr:to>
    <xdr:pic>
      <xdr:nvPicPr>
        <xdr:cNvPr id="22" name="Foto des Vaters"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30039" y="3981790"/>
          <a:ext cx="1097280" cy="1097280"/>
        </a:xfrm>
        <a:prstGeom prst="rect">
          <a:avLst/>
        </a:prstGeom>
      </xdr:spPr>
    </xdr:pic>
    <xdr:clientData/>
  </xdr:twoCellAnchor>
  <xdr:twoCellAnchor editAs="oneCell">
    <xdr:from>
      <xdr:col>1</xdr:col>
      <xdr:colOff>273363</xdr:colOff>
      <xdr:row>28</xdr:row>
      <xdr:rowOff>48923</xdr:rowOff>
    </xdr:from>
    <xdr:to>
      <xdr:col>1</xdr:col>
      <xdr:colOff>1187763</xdr:colOff>
      <xdr:row>28</xdr:row>
      <xdr:rowOff>960725</xdr:rowOff>
    </xdr:to>
    <xdr:pic>
      <xdr:nvPicPr>
        <xdr:cNvPr id="23" name="Foto Kind 1"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3926" y="7895142"/>
          <a:ext cx="914400" cy="911802"/>
        </a:xfrm>
        <a:prstGeom prst="rect">
          <a:avLst/>
        </a:prstGeom>
        <a:noFill/>
        <a:ln>
          <a:noFill/>
        </a:ln>
      </xdr:spPr>
    </xdr:pic>
    <xdr:clientData/>
  </xdr:twoCellAnchor>
  <xdr:twoCellAnchor editAs="oneCell">
    <xdr:from>
      <xdr:col>6</xdr:col>
      <xdr:colOff>1306281</xdr:colOff>
      <xdr:row>0</xdr:row>
      <xdr:rowOff>349389</xdr:rowOff>
    </xdr:from>
    <xdr:to>
      <xdr:col>7</xdr:col>
      <xdr:colOff>1480154</xdr:colOff>
      <xdr:row>1</xdr:row>
      <xdr:rowOff>357922</xdr:rowOff>
    </xdr:to>
    <xdr:sp macro="" textlink="">
      <xdr:nvSpPr>
        <xdr:cNvPr id="27" name="Zurück" descr="Hier klicken, um zum Stammbaum zurückzukehren" title="Zurück zum Stammbaum">
          <a:hlinkClick xmlns:r="http://schemas.openxmlformats.org/officeDocument/2006/relationships" r:id="rId7" tooltip="Hier klicken, um zum Stammbaum zurückzukehren"/>
          <a:extLst>
            <a:ext uri="{FF2B5EF4-FFF2-40B4-BE49-F238E27FC236}">
              <a16:creationId xmlns:a16="http://schemas.microsoft.com/office/drawing/2014/main" id="{00000000-0008-0000-0100-00001B000000}"/>
            </a:ext>
          </a:extLst>
        </xdr:cNvPr>
        <xdr:cNvSpPr/>
      </xdr:nvSpPr>
      <xdr:spPr>
        <a:xfrm>
          <a:off x="9074448" y="349389"/>
          <a:ext cx="1666123" cy="791700"/>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bg2"/>
              </a:solidFill>
              <a:effectLst/>
              <a:uLnTx/>
              <a:uFillTx/>
              <a:latin typeface="+mj-lt"/>
              <a:ea typeface="+mn-ea"/>
              <a:cs typeface="+mn-cs"/>
            </a:rPr>
            <a:t>ZURÜCK ZUM STAMMBAUM</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267147</xdr:colOff>
      <xdr:row>30</xdr:row>
      <xdr:rowOff>48958</xdr:rowOff>
    </xdr:from>
    <xdr:to>
      <xdr:col>1</xdr:col>
      <xdr:colOff>1181547</xdr:colOff>
      <xdr:row>30</xdr:row>
      <xdr:rowOff>963358</xdr:rowOff>
    </xdr:to>
    <xdr:pic>
      <xdr:nvPicPr>
        <xdr:cNvPr id="4" name="Fotoplatzhalter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710" y="8883396"/>
          <a:ext cx="914400" cy="914400"/>
        </a:xfrm>
        <a:prstGeom prst="rect">
          <a:avLst/>
        </a:prstGeom>
      </xdr:spPr>
    </xdr:pic>
    <xdr:clientData/>
  </xdr:twoCellAnchor>
  <xdr:twoCellAnchor editAs="oneCell">
    <xdr:from>
      <xdr:col>1</xdr:col>
      <xdr:colOff>267147</xdr:colOff>
      <xdr:row>32</xdr:row>
      <xdr:rowOff>57881</xdr:rowOff>
    </xdr:from>
    <xdr:to>
      <xdr:col>1</xdr:col>
      <xdr:colOff>1181547</xdr:colOff>
      <xdr:row>32</xdr:row>
      <xdr:rowOff>972281</xdr:rowOff>
    </xdr:to>
    <xdr:pic>
      <xdr:nvPicPr>
        <xdr:cNvPr id="5" name="Fotoplatzhalter 3"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710" y="10892569"/>
          <a:ext cx="914400" cy="914400"/>
        </a:xfrm>
        <a:prstGeom prst="rect">
          <a:avLst/>
        </a:prstGeom>
      </xdr:spPr>
    </xdr:pic>
    <xdr:clientData/>
  </xdr:twoCellAnchor>
  <xdr:twoCellAnchor editAs="oneCell">
    <xdr:from>
      <xdr:col>1</xdr:col>
      <xdr:colOff>142876</xdr:colOff>
      <xdr:row>10</xdr:row>
      <xdr:rowOff>123161</xdr:rowOff>
    </xdr:from>
    <xdr:to>
      <xdr:col>1</xdr:col>
      <xdr:colOff>1240156</xdr:colOff>
      <xdr:row>14</xdr:row>
      <xdr:rowOff>208410</xdr:rowOff>
    </xdr:to>
    <xdr:pic>
      <xdr:nvPicPr>
        <xdr:cNvPr id="84" name="Foto des Vaters"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200-00005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3439" y="3992692"/>
          <a:ext cx="1097280" cy="1097280"/>
        </a:xfrm>
        <a:prstGeom prst="rect">
          <a:avLst/>
        </a:prstGeom>
      </xdr:spPr>
    </xdr:pic>
    <xdr:clientData/>
  </xdr:twoCellAnchor>
  <xdr:twoCellAnchor editAs="oneCell">
    <xdr:from>
      <xdr:col>5</xdr:col>
      <xdr:colOff>154780</xdr:colOff>
      <xdr:row>10</xdr:row>
      <xdr:rowOff>123161</xdr:rowOff>
    </xdr:from>
    <xdr:to>
      <xdr:col>5</xdr:col>
      <xdr:colOff>1252060</xdr:colOff>
      <xdr:row>14</xdr:row>
      <xdr:rowOff>208410</xdr:rowOff>
    </xdr:to>
    <xdr:pic>
      <xdr:nvPicPr>
        <xdr:cNvPr id="87" name="Foto der Mutter"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200-00005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3186" y="3992692"/>
          <a:ext cx="1097280" cy="1097280"/>
        </a:xfrm>
        <a:prstGeom prst="rect">
          <a:avLst/>
        </a:prstGeom>
      </xdr:spPr>
    </xdr:pic>
    <xdr:clientData/>
  </xdr:twoCellAnchor>
  <xdr:twoCellAnchor editAs="oneCell">
    <xdr:from>
      <xdr:col>1</xdr:col>
      <xdr:colOff>268421</xdr:colOff>
      <xdr:row>31</xdr:row>
      <xdr:rowOff>47624</xdr:rowOff>
    </xdr:from>
    <xdr:to>
      <xdr:col>1</xdr:col>
      <xdr:colOff>1180273</xdr:colOff>
      <xdr:row>31</xdr:row>
      <xdr:rowOff>962024</xdr:rowOff>
    </xdr:to>
    <xdr:pic>
      <xdr:nvPicPr>
        <xdr:cNvPr id="88"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200-00005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2754" y="10080624"/>
          <a:ext cx="911852" cy="914400"/>
        </a:xfrm>
        <a:prstGeom prst="rect">
          <a:avLst/>
        </a:prstGeom>
      </xdr:spPr>
    </xdr:pic>
    <xdr:clientData/>
  </xdr:twoCellAnchor>
  <xdr:twoCellAnchor editAs="oneCell">
    <xdr:from>
      <xdr:col>1</xdr:col>
      <xdr:colOff>267147</xdr:colOff>
      <xdr:row>29</xdr:row>
      <xdr:rowOff>47625</xdr:rowOff>
    </xdr:from>
    <xdr:to>
      <xdr:col>1</xdr:col>
      <xdr:colOff>1181547</xdr:colOff>
      <xdr:row>29</xdr:row>
      <xdr:rowOff>962025</xdr:rowOff>
    </xdr:to>
    <xdr:pic>
      <xdr:nvPicPr>
        <xdr:cNvPr id="89" name="Foto Kind 1"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200-00005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1480" y="8069792"/>
          <a:ext cx="914400" cy="914400"/>
        </a:xfrm>
        <a:prstGeom prst="rect">
          <a:avLst/>
        </a:prstGeom>
      </xdr:spPr>
    </xdr:pic>
    <xdr:clientData/>
  </xdr:twoCellAnchor>
  <xdr:twoCellAnchor editAs="oneCell">
    <xdr:from>
      <xdr:col>6</xdr:col>
      <xdr:colOff>1365250</xdr:colOff>
      <xdr:row>0</xdr:row>
      <xdr:rowOff>363370</xdr:rowOff>
    </xdr:from>
    <xdr:to>
      <xdr:col>8</xdr:col>
      <xdr:colOff>46873</xdr:colOff>
      <xdr:row>1</xdr:row>
      <xdr:rowOff>361320</xdr:rowOff>
    </xdr:to>
    <xdr:sp macro="" textlink="">
      <xdr:nvSpPr>
        <xdr:cNvPr id="21" name="Zurück" descr="Hier klicken, um zum Stammbaum zurückzukehren" title="Zurück zum Stammbaum">
          <a:hlinkClick xmlns:r="http://schemas.openxmlformats.org/officeDocument/2006/relationships" r:id="rId6" tooltip="Hier klicken, um zum Stammbaum zurückzukehren"/>
          <a:extLst>
            <a:ext uri="{FF2B5EF4-FFF2-40B4-BE49-F238E27FC236}">
              <a16:creationId xmlns:a16="http://schemas.microsoft.com/office/drawing/2014/main" id="{00000000-0008-0000-0200-000015000000}"/>
            </a:ext>
          </a:extLst>
        </xdr:cNvPr>
        <xdr:cNvSpPr/>
      </xdr:nvSpPr>
      <xdr:spPr>
        <a:xfrm>
          <a:off x="9133417" y="363370"/>
          <a:ext cx="1666123" cy="791700"/>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bg2"/>
              </a:solidFill>
              <a:effectLst/>
              <a:uLnTx/>
              <a:uFillTx/>
              <a:latin typeface="+mj-lt"/>
              <a:ea typeface="+mn-ea"/>
              <a:cs typeface="+mn-cs"/>
            </a:rPr>
            <a:t>ZURÜCK ZUM STAMMBAUM</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265030</xdr:colOff>
      <xdr:row>30</xdr:row>
      <xdr:rowOff>52928</xdr:rowOff>
    </xdr:from>
    <xdr:to>
      <xdr:col>1</xdr:col>
      <xdr:colOff>1179430</xdr:colOff>
      <xdr:row>30</xdr:row>
      <xdr:rowOff>967328</xdr:rowOff>
    </xdr:to>
    <xdr:pic>
      <xdr:nvPicPr>
        <xdr:cNvPr id="4" name="Fotoplatzhalter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5593" y="8720678"/>
          <a:ext cx="914400" cy="914400"/>
        </a:xfrm>
        <a:prstGeom prst="rect">
          <a:avLst/>
        </a:prstGeom>
      </xdr:spPr>
    </xdr:pic>
    <xdr:clientData/>
  </xdr:twoCellAnchor>
  <xdr:twoCellAnchor editAs="oneCell">
    <xdr:from>
      <xdr:col>1</xdr:col>
      <xdr:colOff>266534</xdr:colOff>
      <xdr:row>29</xdr:row>
      <xdr:rowOff>49212</xdr:rowOff>
    </xdr:from>
    <xdr:to>
      <xdr:col>1</xdr:col>
      <xdr:colOff>1177926</xdr:colOff>
      <xdr:row>29</xdr:row>
      <xdr:rowOff>963612</xdr:rowOff>
    </xdr:to>
    <xdr:pic>
      <xdr:nvPicPr>
        <xdr:cNvPr id="85" name="Foto Kind 1"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0867" y="8071379"/>
          <a:ext cx="911392" cy="914400"/>
        </a:xfrm>
        <a:prstGeom prst="rect">
          <a:avLst/>
        </a:prstGeom>
        <a:ln>
          <a:solidFill>
            <a:schemeClr val="bg1">
              <a:lumMod val="85000"/>
            </a:schemeClr>
          </a:solidFill>
        </a:ln>
      </xdr:spPr>
    </xdr:pic>
    <xdr:clientData/>
  </xdr:twoCellAnchor>
  <xdr:twoCellAnchor editAs="oneCell">
    <xdr:from>
      <xdr:col>5</xdr:col>
      <xdr:colOff>142875</xdr:colOff>
      <xdr:row>10</xdr:row>
      <xdr:rowOff>107158</xdr:rowOff>
    </xdr:from>
    <xdr:to>
      <xdr:col>5</xdr:col>
      <xdr:colOff>1240155</xdr:colOff>
      <xdr:row>14</xdr:row>
      <xdr:rowOff>192406</xdr:rowOff>
    </xdr:to>
    <xdr:pic>
      <xdr:nvPicPr>
        <xdr:cNvPr id="86" name="Foto der Mutter" descr="Klicken Sie zum Ändern dieses Fotos mit der rechten Maustaste auf das Foto, und klicken Sie dann auf &quot;Bild ändern&quot;. " title="Fotoplatzhalter">
          <a:extLst>
            <a:ext uri="{FF2B5EF4-FFF2-40B4-BE49-F238E27FC236}">
              <a16:creationId xmlns:a16="http://schemas.microsoft.com/office/drawing/2014/main" id="{00000000-0008-0000-0300-00005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1281" y="3976689"/>
          <a:ext cx="1097280" cy="1097280"/>
        </a:xfrm>
        <a:prstGeom prst="rect">
          <a:avLst/>
        </a:prstGeom>
      </xdr:spPr>
    </xdr:pic>
    <xdr:clientData/>
  </xdr:twoCellAnchor>
  <xdr:twoCellAnchor editAs="oneCell">
    <xdr:from>
      <xdr:col>1</xdr:col>
      <xdr:colOff>159554</xdr:colOff>
      <xdr:row>10</xdr:row>
      <xdr:rowOff>107158</xdr:rowOff>
    </xdr:from>
    <xdr:to>
      <xdr:col>1</xdr:col>
      <xdr:colOff>1256834</xdr:colOff>
      <xdr:row>14</xdr:row>
      <xdr:rowOff>192406</xdr:rowOff>
    </xdr:to>
    <xdr:pic>
      <xdr:nvPicPr>
        <xdr:cNvPr id="87" name="Foto des Vaters"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50117" y="3976689"/>
          <a:ext cx="1097280" cy="1097280"/>
        </a:xfrm>
        <a:prstGeom prst="rect">
          <a:avLst/>
        </a:prstGeom>
      </xdr:spPr>
    </xdr:pic>
    <xdr:clientData/>
  </xdr:twoCellAnchor>
  <xdr:twoCellAnchor editAs="oneCell">
    <xdr:from>
      <xdr:col>1</xdr:col>
      <xdr:colOff>265030</xdr:colOff>
      <xdr:row>31</xdr:row>
      <xdr:rowOff>81504</xdr:rowOff>
    </xdr:from>
    <xdr:to>
      <xdr:col>1</xdr:col>
      <xdr:colOff>1179430</xdr:colOff>
      <xdr:row>31</xdr:row>
      <xdr:rowOff>950373</xdr:rowOff>
    </xdr:to>
    <xdr:pic>
      <xdr:nvPicPr>
        <xdr:cNvPr id="89" name="Foto Kind 2">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63530" y="9754671"/>
          <a:ext cx="914400" cy="868869"/>
        </a:xfrm>
        <a:prstGeom prst="rect">
          <a:avLst/>
        </a:prstGeom>
        <a:ln>
          <a:noFill/>
        </a:ln>
      </xdr:spPr>
    </xdr:pic>
    <xdr:clientData/>
  </xdr:twoCellAnchor>
  <xdr:twoCellAnchor editAs="oneCell">
    <xdr:from>
      <xdr:col>6</xdr:col>
      <xdr:colOff>1369776</xdr:colOff>
      <xdr:row>0</xdr:row>
      <xdr:rowOff>359973</xdr:rowOff>
    </xdr:from>
    <xdr:to>
      <xdr:col>8</xdr:col>
      <xdr:colOff>51399</xdr:colOff>
      <xdr:row>1</xdr:row>
      <xdr:rowOff>357923</xdr:rowOff>
    </xdr:to>
    <xdr:sp macro="" textlink="">
      <xdr:nvSpPr>
        <xdr:cNvPr id="20" name="Zurück" descr="Hier klicken, um zum Stammbaum zurückzukehren" title="Zurück zum Stammbaum">
          <a:hlinkClick xmlns:r="http://schemas.openxmlformats.org/officeDocument/2006/relationships" r:id="rId6" tooltip="Hier klicken, um zum Stammbaum zurückzukehren"/>
          <a:extLst>
            <a:ext uri="{FF2B5EF4-FFF2-40B4-BE49-F238E27FC236}">
              <a16:creationId xmlns:a16="http://schemas.microsoft.com/office/drawing/2014/main" id="{00000000-0008-0000-0300-000014000000}"/>
            </a:ext>
          </a:extLst>
        </xdr:cNvPr>
        <xdr:cNvSpPr/>
      </xdr:nvSpPr>
      <xdr:spPr>
        <a:xfrm>
          <a:off x="9137943" y="359973"/>
          <a:ext cx="1666123" cy="791700"/>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bg2"/>
              </a:solidFill>
              <a:effectLst/>
              <a:uLnTx/>
              <a:uFillTx/>
              <a:latin typeface="+mj-lt"/>
              <a:ea typeface="+mn-ea"/>
              <a:cs typeface="+mn-cs"/>
            </a:rPr>
            <a:t>ZURÜCK ZUM STAMMBAUM</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245980</xdr:colOff>
      <xdr:row>30</xdr:row>
      <xdr:rowOff>52928</xdr:rowOff>
    </xdr:from>
    <xdr:to>
      <xdr:col>1</xdr:col>
      <xdr:colOff>1160380</xdr:colOff>
      <xdr:row>30</xdr:row>
      <xdr:rowOff>967328</xdr:rowOff>
    </xdr:to>
    <xdr:pic>
      <xdr:nvPicPr>
        <xdr:cNvPr id="2" name="Fotoplatzhalter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8720678"/>
          <a:ext cx="914400" cy="914400"/>
        </a:xfrm>
        <a:prstGeom prst="rect">
          <a:avLst/>
        </a:prstGeom>
      </xdr:spPr>
    </xdr:pic>
    <xdr:clientData/>
  </xdr:twoCellAnchor>
  <xdr:twoCellAnchor editAs="oneCell">
    <xdr:from>
      <xdr:col>1</xdr:col>
      <xdr:colOff>245980</xdr:colOff>
      <xdr:row>29</xdr:row>
      <xdr:rowOff>52239</xdr:rowOff>
    </xdr:from>
    <xdr:to>
      <xdr:col>1</xdr:col>
      <xdr:colOff>1160380</xdr:colOff>
      <xdr:row>29</xdr:row>
      <xdr:rowOff>966639</xdr:rowOff>
    </xdr:to>
    <xdr:pic>
      <xdr:nvPicPr>
        <xdr:cNvPr id="3" name="Foto Kind 1"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7714572"/>
          <a:ext cx="914400" cy="914400"/>
        </a:xfrm>
        <a:prstGeom prst="rect">
          <a:avLst/>
        </a:prstGeom>
        <a:ln>
          <a:noFill/>
        </a:ln>
      </xdr:spPr>
    </xdr:pic>
    <xdr:clientData/>
  </xdr:twoCellAnchor>
  <xdr:twoCellAnchor editAs="oneCell">
    <xdr:from>
      <xdr:col>5</xdr:col>
      <xdr:colOff>142875</xdr:colOff>
      <xdr:row>10</xdr:row>
      <xdr:rowOff>125877</xdr:rowOff>
    </xdr:from>
    <xdr:to>
      <xdr:col>5</xdr:col>
      <xdr:colOff>1240155</xdr:colOff>
      <xdr:row>14</xdr:row>
      <xdr:rowOff>210036</xdr:rowOff>
    </xdr:to>
    <xdr:pic>
      <xdr:nvPicPr>
        <xdr:cNvPr id="4" name="Foto der Mutter"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29375" y="3586627"/>
          <a:ext cx="1097280" cy="1078992"/>
        </a:xfrm>
        <a:prstGeom prst="rect">
          <a:avLst/>
        </a:prstGeom>
      </xdr:spPr>
    </xdr:pic>
    <xdr:clientData/>
  </xdr:twoCellAnchor>
  <xdr:twoCellAnchor editAs="oneCell">
    <xdr:from>
      <xdr:col>1</xdr:col>
      <xdr:colOff>159554</xdr:colOff>
      <xdr:row>10</xdr:row>
      <xdr:rowOff>125876</xdr:rowOff>
    </xdr:from>
    <xdr:to>
      <xdr:col>1</xdr:col>
      <xdr:colOff>1256834</xdr:colOff>
      <xdr:row>14</xdr:row>
      <xdr:rowOff>210035</xdr:rowOff>
    </xdr:to>
    <xdr:pic>
      <xdr:nvPicPr>
        <xdr:cNvPr id="5" name="Foto des Vaters"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8054" y="3586626"/>
          <a:ext cx="1097280" cy="1078992"/>
        </a:xfrm>
        <a:prstGeom prst="rect">
          <a:avLst/>
        </a:prstGeom>
      </xdr:spPr>
    </xdr:pic>
    <xdr:clientData/>
  </xdr:twoCellAnchor>
  <xdr:twoCellAnchor editAs="oneCell">
    <xdr:from>
      <xdr:col>1</xdr:col>
      <xdr:colOff>245980</xdr:colOff>
      <xdr:row>31</xdr:row>
      <xdr:rowOff>49754</xdr:rowOff>
    </xdr:from>
    <xdr:to>
      <xdr:col>1</xdr:col>
      <xdr:colOff>1160380</xdr:colOff>
      <xdr:row>31</xdr:row>
      <xdr:rowOff>964154</xdr:rowOff>
    </xdr:to>
    <xdr:pic>
      <xdr:nvPicPr>
        <xdr:cNvPr id="6"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9722921"/>
          <a:ext cx="914400" cy="914400"/>
        </a:xfrm>
        <a:prstGeom prst="rect">
          <a:avLst/>
        </a:prstGeom>
        <a:ln>
          <a:noFill/>
        </a:ln>
      </xdr:spPr>
    </xdr:pic>
    <xdr:clientData/>
  </xdr:twoCellAnchor>
  <xdr:twoCellAnchor editAs="oneCell">
    <xdr:from>
      <xdr:col>1</xdr:col>
      <xdr:colOff>245980</xdr:colOff>
      <xdr:row>32</xdr:row>
      <xdr:rowOff>53988</xdr:rowOff>
    </xdr:from>
    <xdr:to>
      <xdr:col>1</xdr:col>
      <xdr:colOff>1160380</xdr:colOff>
      <xdr:row>32</xdr:row>
      <xdr:rowOff>968388</xdr:rowOff>
    </xdr:to>
    <xdr:pic>
      <xdr:nvPicPr>
        <xdr:cNvPr id="26"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10732571"/>
          <a:ext cx="914400" cy="914400"/>
        </a:xfrm>
        <a:prstGeom prst="rect">
          <a:avLst/>
        </a:prstGeom>
        <a:ln>
          <a:noFill/>
        </a:ln>
      </xdr:spPr>
    </xdr:pic>
    <xdr:clientData/>
  </xdr:twoCellAnchor>
  <xdr:twoCellAnchor editAs="oneCell">
    <xdr:from>
      <xdr:col>1</xdr:col>
      <xdr:colOff>245980</xdr:colOff>
      <xdr:row>33</xdr:row>
      <xdr:rowOff>58221</xdr:rowOff>
    </xdr:from>
    <xdr:to>
      <xdr:col>1</xdr:col>
      <xdr:colOff>1160380</xdr:colOff>
      <xdr:row>33</xdr:row>
      <xdr:rowOff>972621</xdr:rowOff>
    </xdr:to>
    <xdr:pic>
      <xdr:nvPicPr>
        <xdr:cNvPr id="27"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11742221"/>
          <a:ext cx="914400" cy="914400"/>
        </a:xfrm>
        <a:prstGeom prst="rect">
          <a:avLst/>
        </a:prstGeom>
        <a:ln>
          <a:noFill/>
        </a:ln>
      </xdr:spPr>
    </xdr:pic>
    <xdr:clientData/>
  </xdr:twoCellAnchor>
  <xdr:twoCellAnchor editAs="oneCell">
    <xdr:from>
      <xdr:col>1</xdr:col>
      <xdr:colOff>245980</xdr:colOff>
      <xdr:row>34</xdr:row>
      <xdr:rowOff>51871</xdr:rowOff>
    </xdr:from>
    <xdr:to>
      <xdr:col>1</xdr:col>
      <xdr:colOff>1160380</xdr:colOff>
      <xdr:row>34</xdr:row>
      <xdr:rowOff>966271</xdr:rowOff>
    </xdr:to>
    <xdr:pic>
      <xdr:nvPicPr>
        <xdr:cNvPr id="28"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4480" y="12741288"/>
          <a:ext cx="914400" cy="914400"/>
        </a:xfrm>
        <a:prstGeom prst="rect">
          <a:avLst/>
        </a:prstGeom>
        <a:ln>
          <a:noFill/>
        </a:ln>
      </xdr:spPr>
    </xdr:pic>
    <xdr:clientData/>
  </xdr:twoCellAnchor>
  <xdr:twoCellAnchor editAs="oneCell">
    <xdr:from>
      <xdr:col>6</xdr:col>
      <xdr:colOff>1338027</xdr:colOff>
      <xdr:row>0</xdr:row>
      <xdr:rowOff>359973</xdr:rowOff>
    </xdr:from>
    <xdr:to>
      <xdr:col>8</xdr:col>
      <xdr:colOff>19650</xdr:colOff>
      <xdr:row>1</xdr:row>
      <xdr:rowOff>357923</xdr:rowOff>
    </xdr:to>
    <xdr:sp macro="" textlink="">
      <xdr:nvSpPr>
        <xdr:cNvPr id="23" name="Zurück" descr="Hier klicken, um zum Stammbaum zurückzukehren" title="Zurück zum Stammbaum">
          <a:hlinkClick xmlns:r="http://schemas.openxmlformats.org/officeDocument/2006/relationships" r:id="rId3" tooltip="Hier klicken, um zum Stammbaum zurückzukehren"/>
          <a:extLst>
            <a:ext uri="{FF2B5EF4-FFF2-40B4-BE49-F238E27FC236}">
              <a16:creationId xmlns:a16="http://schemas.microsoft.com/office/drawing/2014/main" id="{00000000-0008-0000-0400-000017000000}"/>
            </a:ext>
          </a:extLst>
        </xdr:cNvPr>
        <xdr:cNvSpPr/>
      </xdr:nvSpPr>
      <xdr:spPr>
        <a:xfrm>
          <a:off x="9106194" y="359973"/>
          <a:ext cx="1666123" cy="791700"/>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bg2"/>
              </a:solidFill>
              <a:effectLst/>
              <a:uLnTx/>
              <a:uFillTx/>
              <a:latin typeface="+mj-lt"/>
              <a:ea typeface="+mn-ea"/>
              <a:cs typeface="+mn-cs"/>
            </a:rPr>
            <a:t>ZURÜCK ZUM STAMMBAUM</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245980</xdr:colOff>
      <xdr:row>30</xdr:row>
      <xdr:rowOff>52928</xdr:rowOff>
    </xdr:from>
    <xdr:to>
      <xdr:col>1</xdr:col>
      <xdr:colOff>1160380</xdr:colOff>
      <xdr:row>30</xdr:row>
      <xdr:rowOff>967328</xdr:rowOff>
    </xdr:to>
    <xdr:pic>
      <xdr:nvPicPr>
        <xdr:cNvPr id="2" name="Fotoplatzhalter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8730203"/>
          <a:ext cx="914400" cy="914400"/>
        </a:xfrm>
        <a:prstGeom prst="rect">
          <a:avLst/>
        </a:prstGeom>
      </xdr:spPr>
    </xdr:pic>
    <xdr:clientData/>
  </xdr:twoCellAnchor>
  <xdr:twoCellAnchor editAs="oneCell">
    <xdr:from>
      <xdr:col>1</xdr:col>
      <xdr:colOff>245980</xdr:colOff>
      <xdr:row>29</xdr:row>
      <xdr:rowOff>52239</xdr:rowOff>
    </xdr:from>
    <xdr:to>
      <xdr:col>1</xdr:col>
      <xdr:colOff>1160380</xdr:colOff>
      <xdr:row>29</xdr:row>
      <xdr:rowOff>966639</xdr:rowOff>
    </xdr:to>
    <xdr:pic>
      <xdr:nvPicPr>
        <xdr:cNvPr id="3" name="Foto Kind 1"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7719864"/>
          <a:ext cx="914400" cy="914400"/>
        </a:xfrm>
        <a:prstGeom prst="rect">
          <a:avLst/>
        </a:prstGeom>
        <a:ln>
          <a:noFill/>
        </a:ln>
      </xdr:spPr>
    </xdr:pic>
    <xdr:clientData/>
  </xdr:twoCellAnchor>
  <xdr:twoCellAnchor editAs="oneCell">
    <xdr:from>
      <xdr:col>5</xdr:col>
      <xdr:colOff>142875</xdr:colOff>
      <xdr:row>10</xdr:row>
      <xdr:rowOff>125877</xdr:rowOff>
    </xdr:from>
    <xdr:to>
      <xdr:col>5</xdr:col>
      <xdr:colOff>1240155</xdr:colOff>
      <xdr:row>14</xdr:row>
      <xdr:rowOff>210036</xdr:rowOff>
    </xdr:to>
    <xdr:pic>
      <xdr:nvPicPr>
        <xdr:cNvPr id="4" name="Foto der Mutter"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38900" y="3592977"/>
          <a:ext cx="1097280" cy="1084284"/>
        </a:xfrm>
        <a:prstGeom prst="rect">
          <a:avLst/>
        </a:prstGeom>
      </xdr:spPr>
    </xdr:pic>
    <xdr:clientData/>
  </xdr:twoCellAnchor>
  <xdr:twoCellAnchor editAs="oneCell">
    <xdr:from>
      <xdr:col>1</xdr:col>
      <xdr:colOff>159554</xdr:colOff>
      <xdr:row>10</xdr:row>
      <xdr:rowOff>125876</xdr:rowOff>
    </xdr:from>
    <xdr:to>
      <xdr:col>1</xdr:col>
      <xdr:colOff>1256834</xdr:colOff>
      <xdr:row>14</xdr:row>
      <xdr:rowOff>210035</xdr:rowOff>
    </xdr:to>
    <xdr:pic>
      <xdr:nvPicPr>
        <xdr:cNvPr id="5" name="Foto des Vaters"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4879" y="3592976"/>
          <a:ext cx="1097280" cy="1084284"/>
        </a:xfrm>
        <a:prstGeom prst="rect">
          <a:avLst/>
        </a:prstGeom>
      </xdr:spPr>
    </xdr:pic>
    <xdr:clientData/>
  </xdr:twoCellAnchor>
  <xdr:twoCellAnchor editAs="oneCell">
    <xdr:from>
      <xdr:col>1</xdr:col>
      <xdr:colOff>245980</xdr:colOff>
      <xdr:row>31</xdr:row>
      <xdr:rowOff>49754</xdr:rowOff>
    </xdr:from>
    <xdr:to>
      <xdr:col>1</xdr:col>
      <xdr:colOff>1160380</xdr:colOff>
      <xdr:row>31</xdr:row>
      <xdr:rowOff>964154</xdr:rowOff>
    </xdr:to>
    <xdr:pic>
      <xdr:nvPicPr>
        <xdr:cNvPr id="6"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9736679"/>
          <a:ext cx="914400" cy="914400"/>
        </a:xfrm>
        <a:prstGeom prst="rect">
          <a:avLst/>
        </a:prstGeom>
        <a:ln>
          <a:noFill/>
        </a:ln>
      </xdr:spPr>
    </xdr:pic>
    <xdr:clientData/>
  </xdr:twoCellAnchor>
  <xdr:twoCellAnchor editAs="oneCell">
    <xdr:from>
      <xdr:col>1</xdr:col>
      <xdr:colOff>245980</xdr:colOff>
      <xdr:row>32</xdr:row>
      <xdr:rowOff>53988</xdr:rowOff>
    </xdr:from>
    <xdr:to>
      <xdr:col>1</xdr:col>
      <xdr:colOff>1160380</xdr:colOff>
      <xdr:row>32</xdr:row>
      <xdr:rowOff>968388</xdr:rowOff>
    </xdr:to>
    <xdr:pic>
      <xdr:nvPicPr>
        <xdr:cNvPr id="20"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0750563"/>
          <a:ext cx="914400" cy="914400"/>
        </a:xfrm>
        <a:prstGeom prst="rect">
          <a:avLst/>
        </a:prstGeom>
        <a:ln>
          <a:noFill/>
        </a:ln>
      </xdr:spPr>
    </xdr:pic>
    <xdr:clientData/>
  </xdr:twoCellAnchor>
  <xdr:twoCellAnchor editAs="oneCell">
    <xdr:from>
      <xdr:col>1</xdr:col>
      <xdr:colOff>245980</xdr:colOff>
      <xdr:row>33</xdr:row>
      <xdr:rowOff>58221</xdr:rowOff>
    </xdr:from>
    <xdr:to>
      <xdr:col>1</xdr:col>
      <xdr:colOff>1160380</xdr:colOff>
      <xdr:row>33</xdr:row>
      <xdr:rowOff>972621</xdr:rowOff>
    </xdr:to>
    <xdr:pic>
      <xdr:nvPicPr>
        <xdr:cNvPr id="21"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1754921"/>
          <a:ext cx="914400" cy="914400"/>
        </a:xfrm>
        <a:prstGeom prst="rect">
          <a:avLst/>
        </a:prstGeom>
        <a:ln>
          <a:noFill/>
        </a:ln>
      </xdr:spPr>
    </xdr:pic>
    <xdr:clientData/>
  </xdr:twoCellAnchor>
  <xdr:twoCellAnchor editAs="oneCell">
    <xdr:from>
      <xdr:col>1</xdr:col>
      <xdr:colOff>245980</xdr:colOff>
      <xdr:row>34</xdr:row>
      <xdr:rowOff>51871</xdr:rowOff>
    </xdr:from>
    <xdr:to>
      <xdr:col>1</xdr:col>
      <xdr:colOff>1160380</xdr:colOff>
      <xdr:row>34</xdr:row>
      <xdr:rowOff>966271</xdr:rowOff>
    </xdr:to>
    <xdr:pic>
      <xdr:nvPicPr>
        <xdr:cNvPr id="22"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2748696"/>
          <a:ext cx="914400" cy="914400"/>
        </a:xfrm>
        <a:prstGeom prst="rect">
          <a:avLst/>
        </a:prstGeom>
        <a:ln>
          <a:noFill/>
        </a:ln>
      </xdr:spPr>
    </xdr:pic>
    <xdr:clientData/>
  </xdr:twoCellAnchor>
  <xdr:twoCellAnchor editAs="oneCell">
    <xdr:from>
      <xdr:col>6</xdr:col>
      <xdr:colOff>1295692</xdr:colOff>
      <xdr:row>0</xdr:row>
      <xdr:rowOff>359973</xdr:rowOff>
    </xdr:from>
    <xdr:to>
      <xdr:col>7</xdr:col>
      <xdr:colOff>1469565</xdr:colOff>
      <xdr:row>1</xdr:row>
      <xdr:rowOff>357923</xdr:rowOff>
    </xdr:to>
    <xdr:sp macro="" textlink="">
      <xdr:nvSpPr>
        <xdr:cNvPr id="25" name="Zurück" descr="Hier klicken, um zum Stammbaum zurückzukehren" title="Zurück zum Stammbaum">
          <a:hlinkClick xmlns:r="http://schemas.openxmlformats.org/officeDocument/2006/relationships" r:id="rId3" tooltip="Hier klicken, um zum Stammbaum zurückzukehren"/>
          <a:extLst>
            <a:ext uri="{FF2B5EF4-FFF2-40B4-BE49-F238E27FC236}">
              <a16:creationId xmlns:a16="http://schemas.microsoft.com/office/drawing/2014/main" id="{00000000-0008-0000-0500-000019000000}"/>
            </a:ext>
          </a:extLst>
        </xdr:cNvPr>
        <xdr:cNvSpPr/>
      </xdr:nvSpPr>
      <xdr:spPr>
        <a:xfrm>
          <a:off x="9063859" y="359973"/>
          <a:ext cx="1666123" cy="791700"/>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bg2"/>
              </a:solidFill>
              <a:effectLst/>
              <a:uLnTx/>
              <a:uFillTx/>
              <a:latin typeface="+mj-lt"/>
              <a:ea typeface="+mn-ea"/>
              <a:cs typeface="+mn-cs"/>
            </a:rPr>
            <a:t>ZURÜCK ZUM STAMMBAUM</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xdr:col>
      <xdr:colOff>245980</xdr:colOff>
      <xdr:row>30</xdr:row>
      <xdr:rowOff>52928</xdr:rowOff>
    </xdr:from>
    <xdr:to>
      <xdr:col>1</xdr:col>
      <xdr:colOff>1160380</xdr:colOff>
      <xdr:row>30</xdr:row>
      <xdr:rowOff>967328</xdr:rowOff>
    </xdr:to>
    <xdr:pic>
      <xdr:nvPicPr>
        <xdr:cNvPr id="2" name="Fotoplatzhalter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8730203"/>
          <a:ext cx="914400" cy="914400"/>
        </a:xfrm>
        <a:prstGeom prst="rect">
          <a:avLst/>
        </a:prstGeom>
      </xdr:spPr>
    </xdr:pic>
    <xdr:clientData/>
  </xdr:twoCellAnchor>
  <xdr:twoCellAnchor editAs="oneCell">
    <xdr:from>
      <xdr:col>1</xdr:col>
      <xdr:colOff>245980</xdr:colOff>
      <xdr:row>29</xdr:row>
      <xdr:rowOff>52239</xdr:rowOff>
    </xdr:from>
    <xdr:to>
      <xdr:col>1</xdr:col>
      <xdr:colOff>1160380</xdr:colOff>
      <xdr:row>29</xdr:row>
      <xdr:rowOff>966639</xdr:rowOff>
    </xdr:to>
    <xdr:pic>
      <xdr:nvPicPr>
        <xdr:cNvPr id="3" name="Foto Kind 1"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7719864"/>
          <a:ext cx="914400" cy="914400"/>
        </a:xfrm>
        <a:prstGeom prst="rect">
          <a:avLst/>
        </a:prstGeom>
        <a:ln>
          <a:noFill/>
        </a:ln>
      </xdr:spPr>
    </xdr:pic>
    <xdr:clientData/>
  </xdr:twoCellAnchor>
  <xdr:twoCellAnchor editAs="oneCell">
    <xdr:from>
      <xdr:col>5</xdr:col>
      <xdr:colOff>142875</xdr:colOff>
      <xdr:row>10</xdr:row>
      <xdr:rowOff>125877</xdr:rowOff>
    </xdr:from>
    <xdr:to>
      <xdr:col>5</xdr:col>
      <xdr:colOff>1240155</xdr:colOff>
      <xdr:row>14</xdr:row>
      <xdr:rowOff>210036</xdr:rowOff>
    </xdr:to>
    <xdr:pic>
      <xdr:nvPicPr>
        <xdr:cNvPr id="4" name="Foto der Mutter"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38900" y="3592977"/>
          <a:ext cx="1097280" cy="1084284"/>
        </a:xfrm>
        <a:prstGeom prst="rect">
          <a:avLst/>
        </a:prstGeom>
      </xdr:spPr>
    </xdr:pic>
    <xdr:clientData/>
  </xdr:twoCellAnchor>
  <xdr:twoCellAnchor editAs="oneCell">
    <xdr:from>
      <xdr:col>1</xdr:col>
      <xdr:colOff>159554</xdr:colOff>
      <xdr:row>10</xdr:row>
      <xdr:rowOff>125876</xdr:rowOff>
    </xdr:from>
    <xdr:to>
      <xdr:col>1</xdr:col>
      <xdr:colOff>1256834</xdr:colOff>
      <xdr:row>14</xdr:row>
      <xdr:rowOff>210035</xdr:rowOff>
    </xdr:to>
    <xdr:pic>
      <xdr:nvPicPr>
        <xdr:cNvPr id="5" name="Foto des Vaters"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4879" y="3592976"/>
          <a:ext cx="1097280" cy="1084284"/>
        </a:xfrm>
        <a:prstGeom prst="rect">
          <a:avLst/>
        </a:prstGeom>
      </xdr:spPr>
    </xdr:pic>
    <xdr:clientData/>
  </xdr:twoCellAnchor>
  <xdr:twoCellAnchor editAs="oneCell">
    <xdr:from>
      <xdr:col>1</xdr:col>
      <xdr:colOff>245980</xdr:colOff>
      <xdr:row>31</xdr:row>
      <xdr:rowOff>49754</xdr:rowOff>
    </xdr:from>
    <xdr:to>
      <xdr:col>1</xdr:col>
      <xdr:colOff>1160380</xdr:colOff>
      <xdr:row>31</xdr:row>
      <xdr:rowOff>964154</xdr:rowOff>
    </xdr:to>
    <xdr:pic>
      <xdr:nvPicPr>
        <xdr:cNvPr id="6"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9736679"/>
          <a:ext cx="914400" cy="914400"/>
        </a:xfrm>
        <a:prstGeom prst="rect">
          <a:avLst/>
        </a:prstGeom>
        <a:ln>
          <a:noFill/>
        </a:ln>
      </xdr:spPr>
    </xdr:pic>
    <xdr:clientData/>
  </xdr:twoCellAnchor>
  <xdr:twoCellAnchor editAs="oneCell">
    <xdr:from>
      <xdr:col>1</xdr:col>
      <xdr:colOff>245980</xdr:colOff>
      <xdr:row>32</xdr:row>
      <xdr:rowOff>53988</xdr:rowOff>
    </xdr:from>
    <xdr:to>
      <xdr:col>1</xdr:col>
      <xdr:colOff>1160380</xdr:colOff>
      <xdr:row>32</xdr:row>
      <xdr:rowOff>968388</xdr:rowOff>
    </xdr:to>
    <xdr:pic>
      <xdr:nvPicPr>
        <xdr:cNvPr id="20"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0750563"/>
          <a:ext cx="914400" cy="914400"/>
        </a:xfrm>
        <a:prstGeom prst="rect">
          <a:avLst/>
        </a:prstGeom>
        <a:ln>
          <a:noFill/>
        </a:ln>
      </xdr:spPr>
    </xdr:pic>
    <xdr:clientData/>
  </xdr:twoCellAnchor>
  <xdr:twoCellAnchor editAs="oneCell">
    <xdr:from>
      <xdr:col>1</xdr:col>
      <xdr:colOff>245980</xdr:colOff>
      <xdr:row>33</xdr:row>
      <xdr:rowOff>58221</xdr:rowOff>
    </xdr:from>
    <xdr:to>
      <xdr:col>1</xdr:col>
      <xdr:colOff>1160380</xdr:colOff>
      <xdr:row>33</xdr:row>
      <xdr:rowOff>972621</xdr:rowOff>
    </xdr:to>
    <xdr:pic>
      <xdr:nvPicPr>
        <xdr:cNvPr id="21"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1754921"/>
          <a:ext cx="914400" cy="914400"/>
        </a:xfrm>
        <a:prstGeom prst="rect">
          <a:avLst/>
        </a:prstGeom>
        <a:ln>
          <a:noFill/>
        </a:ln>
      </xdr:spPr>
    </xdr:pic>
    <xdr:clientData/>
  </xdr:twoCellAnchor>
  <xdr:twoCellAnchor editAs="oneCell">
    <xdr:from>
      <xdr:col>1</xdr:col>
      <xdr:colOff>245980</xdr:colOff>
      <xdr:row>34</xdr:row>
      <xdr:rowOff>51871</xdr:rowOff>
    </xdr:from>
    <xdr:to>
      <xdr:col>1</xdr:col>
      <xdr:colOff>1160380</xdr:colOff>
      <xdr:row>34</xdr:row>
      <xdr:rowOff>966271</xdr:rowOff>
    </xdr:to>
    <xdr:pic>
      <xdr:nvPicPr>
        <xdr:cNvPr id="22"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2748696"/>
          <a:ext cx="914400" cy="914400"/>
        </a:xfrm>
        <a:prstGeom prst="rect">
          <a:avLst/>
        </a:prstGeom>
        <a:ln>
          <a:noFill/>
        </a:ln>
      </xdr:spPr>
    </xdr:pic>
    <xdr:clientData/>
  </xdr:twoCellAnchor>
  <xdr:twoCellAnchor editAs="oneCell">
    <xdr:from>
      <xdr:col>6</xdr:col>
      <xdr:colOff>1306276</xdr:colOff>
      <xdr:row>0</xdr:row>
      <xdr:rowOff>359973</xdr:rowOff>
    </xdr:from>
    <xdr:to>
      <xdr:col>7</xdr:col>
      <xdr:colOff>1480149</xdr:colOff>
      <xdr:row>1</xdr:row>
      <xdr:rowOff>357923</xdr:rowOff>
    </xdr:to>
    <xdr:sp macro="" textlink="">
      <xdr:nvSpPr>
        <xdr:cNvPr id="26" name="Zurück" descr="Hier klicken, um zum Stammbaum zurückzukehren" title="Zurück zum Stammbaum">
          <a:hlinkClick xmlns:r="http://schemas.openxmlformats.org/officeDocument/2006/relationships" r:id="rId3" tooltip="Hier klicken, um zum Stammbaum zurückzukehren"/>
          <a:extLst>
            <a:ext uri="{FF2B5EF4-FFF2-40B4-BE49-F238E27FC236}">
              <a16:creationId xmlns:a16="http://schemas.microsoft.com/office/drawing/2014/main" id="{00000000-0008-0000-0600-00001A000000}"/>
            </a:ext>
          </a:extLst>
        </xdr:cNvPr>
        <xdr:cNvSpPr/>
      </xdr:nvSpPr>
      <xdr:spPr>
        <a:xfrm>
          <a:off x="9074443" y="359973"/>
          <a:ext cx="1666123" cy="791700"/>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bg2"/>
              </a:solidFill>
              <a:effectLst/>
              <a:uLnTx/>
              <a:uFillTx/>
              <a:latin typeface="+mj-lt"/>
              <a:ea typeface="+mn-ea"/>
              <a:cs typeface="+mn-cs"/>
            </a:rPr>
            <a:t>ZURÜCK ZUM STAMMBAUM</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xdr:col>
      <xdr:colOff>245980</xdr:colOff>
      <xdr:row>30</xdr:row>
      <xdr:rowOff>52928</xdr:rowOff>
    </xdr:from>
    <xdr:to>
      <xdr:col>1</xdr:col>
      <xdr:colOff>1160380</xdr:colOff>
      <xdr:row>30</xdr:row>
      <xdr:rowOff>967328</xdr:rowOff>
    </xdr:to>
    <xdr:pic>
      <xdr:nvPicPr>
        <xdr:cNvPr id="2" name="Fotoplatzhalter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8730203"/>
          <a:ext cx="914400" cy="914400"/>
        </a:xfrm>
        <a:prstGeom prst="rect">
          <a:avLst/>
        </a:prstGeom>
      </xdr:spPr>
    </xdr:pic>
    <xdr:clientData/>
  </xdr:twoCellAnchor>
  <xdr:twoCellAnchor editAs="oneCell">
    <xdr:from>
      <xdr:col>1</xdr:col>
      <xdr:colOff>245980</xdr:colOff>
      <xdr:row>29</xdr:row>
      <xdr:rowOff>52239</xdr:rowOff>
    </xdr:from>
    <xdr:to>
      <xdr:col>1</xdr:col>
      <xdr:colOff>1160380</xdr:colOff>
      <xdr:row>29</xdr:row>
      <xdr:rowOff>966639</xdr:rowOff>
    </xdr:to>
    <xdr:pic>
      <xdr:nvPicPr>
        <xdr:cNvPr id="3" name="Foto Kind 1"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7719864"/>
          <a:ext cx="914400" cy="914400"/>
        </a:xfrm>
        <a:prstGeom prst="rect">
          <a:avLst/>
        </a:prstGeom>
        <a:ln>
          <a:noFill/>
        </a:ln>
      </xdr:spPr>
    </xdr:pic>
    <xdr:clientData/>
  </xdr:twoCellAnchor>
  <xdr:twoCellAnchor editAs="oneCell">
    <xdr:from>
      <xdr:col>5</xdr:col>
      <xdr:colOff>142875</xdr:colOff>
      <xdr:row>10</xdr:row>
      <xdr:rowOff>125877</xdr:rowOff>
    </xdr:from>
    <xdr:to>
      <xdr:col>5</xdr:col>
      <xdr:colOff>1240155</xdr:colOff>
      <xdr:row>14</xdr:row>
      <xdr:rowOff>210036</xdr:rowOff>
    </xdr:to>
    <xdr:pic>
      <xdr:nvPicPr>
        <xdr:cNvPr id="4" name="Foto der Mutter"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38900" y="3592977"/>
          <a:ext cx="1097280" cy="1084284"/>
        </a:xfrm>
        <a:prstGeom prst="rect">
          <a:avLst/>
        </a:prstGeom>
      </xdr:spPr>
    </xdr:pic>
    <xdr:clientData/>
  </xdr:twoCellAnchor>
  <xdr:twoCellAnchor editAs="oneCell">
    <xdr:from>
      <xdr:col>1</xdr:col>
      <xdr:colOff>159554</xdr:colOff>
      <xdr:row>10</xdr:row>
      <xdr:rowOff>125876</xdr:rowOff>
    </xdr:from>
    <xdr:to>
      <xdr:col>1</xdr:col>
      <xdr:colOff>1256834</xdr:colOff>
      <xdr:row>14</xdr:row>
      <xdr:rowOff>210035</xdr:rowOff>
    </xdr:to>
    <xdr:pic>
      <xdr:nvPicPr>
        <xdr:cNvPr id="5" name="Foto des Vaters"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4879" y="3592976"/>
          <a:ext cx="1097280" cy="1084284"/>
        </a:xfrm>
        <a:prstGeom prst="rect">
          <a:avLst/>
        </a:prstGeom>
      </xdr:spPr>
    </xdr:pic>
    <xdr:clientData/>
  </xdr:twoCellAnchor>
  <xdr:twoCellAnchor editAs="oneCell">
    <xdr:from>
      <xdr:col>1</xdr:col>
      <xdr:colOff>245980</xdr:colOff>
      <xdr:row>31</xdr:row>
      <xdr:rowOff>49754</xdr:rowOff>
    </xdr:from>
    <xdr:to>
      <xdr:col>1</xdr:col>
      <xdr:colOff>1160380</xdr:colOff>
      <xdr:row>31</xdr:row>
      <xdr:rowOff>964154</xdr:rowOff>
    </xdr:to>
    <xdr:pic>
      <xdr:nvPicPr>
        <xdr:cNvPr id="6"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9736679"/>
          <a:ext cx="914400" cy="914400"/>
        </a:xfrm>
        <a:prstGeom prst="rect">
          <a:avLst/>
        </a:prstGeom>
        <a:ln>
          <a:noFill/>
        </a:ln>
      </xdr:spPr>
    </xdr:pic>
    <xdr:clientData/>
  </xdr:twoCellAnchor>
  <xdr:twoCellAnchor editAs="oneCell">
    <xdr:from>
      <xdr:col>1</xdr:col>
      <xdr:colOff>245980</xdr:colOff>
      <xdr:row>32</xdr:row>
      <xdr:rowOff>53988</xdr:rowOff>
    </xdr:from>
    <xdr:to>
      <xdr:col>1</xdr:col>
      <xdr:colOff>1160380</xdr:colOff>
      <xdr:row>32</xdr:row>
      <xdr:rowOff>968388</xdr:rowOff>
    </xdr:to>
    <xdr:pic>
      <xdr:nvPicPr>
        <xdr:cNvPr id="20"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7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0750563"/>
          <a:ext cx="914400" cy="914400"/>
        </a:xfrm>
        <a:prstGeom prst="rect">
          <a:avLst/>
        </a:prstGeom>
        <a:ln>
          <a:noFill/>
        </a:ln>
      </xdr:spPr>
    </xdr:pic>
    <xdr:clientData/>
  </xdr:twoCellAnchor>
  <xdr:twoCellAnchor editAs="oneCell">
    <xdr:from>
      <xdr:col>1</xdr:col>
      <xdr:colOff>245980</xdr:colOff>
      <xdr:row>33</xdr:row>
      <xdr:rowOff>58221</xdr:rowOff>
    </xdr:from>
    <xdr:to>
      <xdr:col>1</xdr:col>
      <xdr:colOff>1160380</xdr:colOff>
      <xdr:row>33</xdr:row>
      <xdr:rowOff>972621</xdr:rowOff>
    </xdr:to>
    <xdr:pic>
      <xdr:nvPicPr>
        <xdr:cNvPr id="21"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7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1754921"/>
          <a:ext cx="914400" cy="914400"/>
        </a:xfrm>
        <a:prstGeom prst="rect">
          <a:avLst/>
        </a:prstGeom>
        <a:ln>
          <a:noFill/>
        </a:ln>
      </xdr:spPr>
    </xdr:pic>
    <xdr:clientData/>
  </xdr:twoCellAnchor>
  <xdr:twoCellAnchor editAs="oneCell">
    <xdr:from>
      <xdr:col>1</xdr:col>
      <xdr:colOff>245980</xdr:colOff>
      <xdr:row>34</xdr:row>
      <xdr:rowOff>51871</xdr:rowOff>
    </xdr:from>
    <xdr:to>
      <xdr:col>1</xdr:col>
      <xdr:colOff>1160380</xdr:colOff>
      <xdr:row>34</xdr:row>
      <xdr:rowOff>966271</xdr:rowOff>
    </xdr:to>
    <xdr:pic>
      <xdr:nvPicPr>
        <xdr:cNvPr id="22" name="Foto Kind 2" descr="Klicken Sie zum Ändern dieses Fotos mit der rechten Maustaste auf das Foto, und klicken Sie dann auf &quot;Bild ändern&quot;." title="Fotoplatzhalter">
          <a:extLst>
            <a:ext uri="{FF2B5EF4-FFF2-40B4-BE49-F238E27FC236}">
              <a16:creationId xmlns:a16="http://schemas.microsoft.com/office/drawing/2014/main" id="{00000000-0008-0000-07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305" y="12748696"/>
          <a:ext cx="914400" cy="914400"/>
        </a:xfrm>
        <a:prstGeom prst="rect">
          <a:avLst/>
        </a:prstGeom>
        <a:ln>
          <a:noFill/>
        </a:ln>
      </xdr:spPr>
    </xdr:pic>
    <xdr:clientData/>
  </xdr:twoCellAnchor>
  <xdr:twoCellAnchor editAs="oneCell">
    <xdr:from>
      <xdr:col>6</xdr:col>
      <xdr:colOff>1322917</xdr:colOff>
      <xdr:row>0</xdr:row>
      <xdr:rowOff>370417</xdr:rowOff>
    </xdr:from>
    <xdr:to>
      <xdr:col>8</xdr:col>
      <xdr:colOff>4540</xdr:colOff>
      <xdr:row>1</xdr:row>
      <xdr:rowOff>368367</xdr:rowOff>
    </xdr:to>
    <xdr:sp macro="" textlink="">
      <xdr:nvSpPr>
        <xdr:cNvPr id="25" name="Zurück" descr="Hier klicken, um zum Stammbaum zurückzukehren" title="Zurück zum Stammbaum">
          <a:hlinkClick xmlns:r="http://schemas.openxmlformats.org/officeDocument/2006/relationships" r:id="rId3" tooltip="Hier klicken, um zum Stammbaum zurückzukehren"/>
          <a:extLst>
            <a:ext uri="{FF2B5EF4-FFF2-40B4-BE49-F238E27FC236}">
              <a16:creationId xmlns:a16="http://schemas.microsoft.com/office/drawing/2014/main" id="{00000000-0008-0000-0700-000019000000}"/>
            </a:ext>
          </a:extLst>
        </xdr:cNvPr>
        <xdr:cNvSpPr/>
      </xdr:nvSpPr>
      <xdr:spPr>
        <a:xfrm>
          <a:off x="9091084" y="370417"/>
          <a:ext cx="1666123" cy="791700"/>
        </a:xfrm>
        <a:prstGeom prst="ellipse">
          <a:avLst/>
        </a:prstGeom>
        <a:solidFill>
          <a:schemeClr val="bg1">
            <a:lumMod val="75000"/>
          </a:schemeClr>
        </a:solidFill>
        <a:ln w="6350">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chemeClr val="bg2"/>
              </a:solidFill>
              <a:effectLst/>
              <a:uLnTx/>
              <a:uFillTx/>
              <a:latin typeface="+mj-lt"/>
              <a:ea typeface="+mn-ea"/>
              <a:cs typeface="+mn-cs"/>
            </a:rPr>
            <a:t>ZURÜCK ZUM STAMMBAUM</a:t>
          </a: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ElternKinder" displayName="ElternKinder" ref="B28:H32" totalsRowShown="0">
  <tableColumns count="7">
    <tableColumn id="1" xr3:uid="{00000000-0010-0000-0000-000001000000}" name="KINDER"/>
    <tableColumn id="2" xr3:uid="{00000000-0010-0000-0000-000002000000}" name="NAME" dataDxfId="41"/>
    <tableColumn id="4" xr3:uid="{00000000-0010-0000-0000-000004000000}" name="BEZIEHUNG" dataDxfId="40"/>
    <tableColumn id="5" xr3:uid="{00000000-0010-0000-0000-000005000000}" name="GEBOREN AM" dataDxfId="39"/>
    <tableColumn id="9" xr3:uid="{00000000-0010-0000-0000-000009000000}" name="GEBURTSORT" dataDxfId="38"/>
    <tableColumn id="7" xr3:uid="{00000000-0010-0000-0000-000007000000}" name="GESTORBEN AM" dataDxfId="37"/>
    <tableColumn id="3" xr3:uid="{00000000-0010-0000-0000-000003000000}" name="STERBEORT" dataDxfId="36"/>
  </tableColumns>
  <tableStyleInfo name="Kinder" showFirstColumn="1" showLastColumn="0" showRowStripes="1" showColumnStripes="0"/>
  <extLst>
    <ext xmlns:x14="http://schemas.microsoft.com/office/spreadsheetml/2009/9/main" uri="{504A1905-F514-4f6f-8877-14C23A59335A}">
      <x14:table altText="Details zu Kindern" altTextSummary="Liste mit Namen der Kinder, einschließlich Beziehung, Geburtsdatum, Geburtsort, Sterbedatum und Sterbeor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GroßelternVäterlicherseitsKinder" displayName="GroßelternVäterlicherseitsKinder" ref="B29:H33" totalsRowShown="0">
  <tableColumns count="7">
    <tableColumn id="1" xr3:uid="{00000000-0010-0000-0100-000001000000}" name="KINDER"/>
    <tableColumn id="2" xr3:uid="{00000000-0010-0000-0100-000002000000}" name="NAME" dataDxfId="35"/>
    <tableColumn id="4" xr3:uid="{00000000-0010-0000-0100-000004000000}" name="BEZIEHUNG" dataDxfId="34"/>
    <tableColumn id="5" xr3:uid="{00000000-0010-0000-0100-000005000000}" name="GEBOREN AM" dataDxfId="33"/>
    <tableColumn id="9" xr3:uid="{00000000-0010-0000-0100-000009000000}" name="GEBURTSORT" dataDxfId="32"/>
    <tableColumn id="7" xr3:uid="{00000000-0010-0000-0100-000007000000}" name="GESTORBEN AM" dataDxfId="31"/>
    <tableColumn id="3" xr3:uid="{00000000-0010-0000-0100-000003000000}" name="STERBEORT" dataDxfId="30"/>
  </tableColumns>
  <tableStyleInfo name="Kinder" showFirstColumn="1" showLastColumn="0" showRowStripes="1" showColumnStripes="0"/>
  <extLst>
    <ext xmlns:x14="http://schemas.microsoft.com/office/spreadsheetml/2009/9/main" uri="{504A1905-F514-4f6f-8877-14C23A59335A}">
      <x14:table altText="Details zu Kindern" altTextSummary="Liste mit Namen der Kinder, einschließlich Beziehung, Geburtsdatum, Geburtsort, Sterbedatum und Sterbeor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roßelternMütterlicherseitsKinder" displayName="GroßelternMütterlicherseitsKinder" ref="B29:H32" totalsRowShown="0">
  <tableColumns count="7">
    <tableColumn id="1" xr3:uid="{00000000-0010-0000-0200-000001000000}" name="KINDER"/>
    <tableColumn id="2" xr3:uid="{00000000-0010-0000-0200-000002000000}" name="NAME" dataDxfId="29"/>
    <tableColumn id="4" xr3:uid="{00000000-0010-0000-0200-000004000000}" name="BEZIEHUNG" dataDxfId="28"/>
    <tableColumn id="5" xr3:uid="{00000000-0010-0000-0200-000005000000}" name="GEBOREN AM" dataDxfId="27"/>
    <tableColumn id="9" xr3:uid="{00000000-0010-0000-0200-000009000000}" name="GEBURTSORT" dataDxfId="26"/>
    <tableColumn id="7" xr3:uid="{00000000-0010-0000-0200-000007000000}" name="GESTORBEN AM" dataDxfId="25"/>
    <tableColumn id="3" xr3:uid="{00000000-0010-0000-0200-000003000000}" name="STERBEORT" dataDxfId="24"/>
  </tableColumns>
  <tableStyleInfo name="Kinder" showFirstColumn="1" showLastColumn="0" showRowStripes="1" showColumnStripes="0"/>
  <extLst>
    <ext xmlns:x14="http://schemas.microsoft.com/office/spreadsheetml/2009/9/main" uri="{504A1905-F514-4f6f-8877-14C23A59335A}">
      <x14:table altText="Details zu Kindern" altTextSummary="Liste mit Namen der Kinder, einschließlich Beziehung, Geburtsdatum, Geburtsort, Sterbedatum und Sterbeor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roßelternMütterlicherseitsKinder5" displayName="GroßelternMütterlicherseitsKinder5" ref="B29:H35" totalsRowShown="0">
  <tableColumns count="7">
    <tableColumn id="1" xr3:uid="{00000000-0010-0000-0300-000001000000}" name="KINDER"/>
    <tableColumn id="2" xr3:uid="{00000000-0010-0000-0300-000002000000}" name="NAME" dataDxfId="23">
      <calculatedColumnFormula>PGroßvater</calculatedColumnFormula>
    </tableColumn>
    <tableColumn id="4" xr3:uid="{00000000-0010-0000-0300-000004000000}" name="BEZIEHUNG" dataDxfId="22"/>
    <tableColumn id="5" xr3:uid="{00000000-0010-0000-0300-000005000000}" name="GEBOREN AM" dataDxfId="21"/>
    <tableColumn id="9" xr3:uid="{00000000-0010-0000-0300-000009000000}" name="GEBURTSORT" dataDxfId="20"/>
    <tableColumn id="7" xr3:uid="{00000000-0010-0000-0300-000007000000}" name="GESTORBEN AM" dataDxfId="19"/>
    <tableColumn id="3" xr3:uid="{00000000-0010-0000-0300-000003000000}" name="STERBEORT" dataDxfId="18"/>
  </tableColumns>
  <tableStyleInfo name="Kinder" showFirstColumn="1" showLastColumn="0" showRowStripes="1" showColumnStripes="0"/>
  <extLst>
    <ext xmlns:x14="http://schemas.microsoft.com/office/spreadsheetml/2009/9/main" uri="{504A1905-F514-4f6f-8877-14C23A59335A}">
      <x14:table altText="Details zu Kindern" altTextSummary="Liste mit Namen der Kinder, einschließlich Beziehung, Geburtsdatum, Geburtsort, Sterbedatum und Sterbeor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GroßelternMütterlicherseitsKinder513" displayName="GroßelternMütterlicherseitsKinder513" ref="B29:H35" totalsRowShown="0">
  <tableColumns count="7">
    <tableColumn id="1" xr3:uid="{00000000-0010-0000-0400-000001000000}" name="KINDER"/>
    <tableColumn id="2" xr3:uid="{00000000-0010-0000-0400-000002000000}" name="NAME" dataDxfId="17">
      <calculatedColumnFormula>PGroßmutter1</calculatedColumnFormula>
    </tableColumn>
    <tableColumn id="4" xr3:uid="{00000000-0010-0000-0400-000004000000}" name="BEZIEHUNG" dataDxfId="16"/>
    <tableColumn id="5" xr3:uid="{00000000-0010-0000-0400-000005000000}" name="GEBOREN AM" dataDxfId="15"/>
    <tableColumn id="9" xr3:uid="{00000000-0010-0000-0400-000009000000}" name="GEBURTSORT" dataDxfId="14"/>
    <tableColumn id="7" xr3:uid="{00000000-0010-0000-0400-000007000000}" name="GESTORBEN AM" dataDxfId="13"/>
    <tableColumn id="3" xr3:uid="{00000000-0010-0000-0400-000003000000}" name="STERBEORT" dataDxfId="12"/>
  </tableColumns>
  <tableStyleInfo name="Kinder" showFirstColumn="1" showLastColumn="0" showRowStripes="1" showColumnStripes="0"/>
  <extLst>
    <ext xmlns:x14="http://schemas.microsoft.com/office/spreadsheetml/2009/9/main" uri="{504A1905-F514-4f6f-8877-14C23A59335A}">
      <x14:table altText="Details zu Kindern" altTextSummary="Liste mit Namen der Kinder, einschließlich Beziehung, Geburtsdatum, Geburtsort, Sterbedatum und Sterbeor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GroßelternMütterlicherseitsKinder512" displayName="GroßelternMütterlicherseitsKinder512" ref="B29:H35" totalsRowShown="0">
  <tableColumns count="7">
    <tableColumn id="1" xr3:uid="{00000000-0010-0000-0500-000001000000}" name="KINDER"/>
    <tableColumn id="2" xr3:uid="{00000000-0010-0000-0500-000002000000}" name="NAME" dataDxfId="11">
      <calculatedColumnFormula>MGroßvater1</calculatedColumnFormula>
    </tableColumn>
    <tableColumn id="4" xr3:uid="{00000000-0010-0000-0500-000004000000}" name="BEZIEHUNG" dataDxfId="10"/>
    <tableColumn id="5" xr3:uid="{00000000-0010-0000-0500-000005000000}" name="GEBOREN AM" dataDxfId="9"/>
    <tableColumn id="9" xr3:uid="{00000000-0010-0000-0500-000009000000}" name="GEBURTSORT" dataDxfId="8"/>
    <tableColumn id="7" xr3:uid="{00000000-0010-0000-0500-000007000000}" name="GESTORBEN AM" dataDxfId="7"/>
    <tableColumn id="3" xr3:uid="{00000000-0010-0000-0500-000003000000}" name="STERBEORT" dataDxfId="6"/>
  </tableColumns>
  <tableStyleInfo name="Kinder" showFirstColumn="1" showLastColumn="0" showRowStripes="1" showColumnStripes="0"/>
  <extLst>
    <ext xmlns:x14="http://schemas.microsoft.com/office/spreadsheetml/2009/9/main" uri="{504A1905-F514-4f6f-8877-14C23A59335A}">
      <x14:table altText="Details zu Kindern" altTextSummary="Liste mit Namen der Kinder, einschließlich Beziehung, Geburtsdatum, Geburtsort, Sterbedatum und Sterbeor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6000000}" name="GroßelternMütterlicherseitsKinder51215" displayName="GroßelternMütterlicherseitsKinder51215" ref="B29:H35" totalsRowShown="0">
  <tableColumns count="7">
    <tableColumn id="1" xr3:uid="{00000000-0010-0000-0600-000001000000}" name="KINDER"/>
    <tableColumn id="2" xr3:uid="{00000000-0010-0000-0600-000002000000}" name="NAME" dataDxfId="5">
      <calculatedColumnFormula>MGroßmutter1</calculatedColumnFormula>
    </tableColumn>
    <tableColumn id="4" xr3:uid="{00000000-0010-0000-0600-000004000000}" name="BEZIEHUNG" dataDxfId="4"/>
    <tableColumn id="5" xr3:uid="{00000000-0010-0000-0600-000005000000}" name="GEBOREN AM" dataDxfId="3"/>
    <tableColumn id="9" xr3:uid="{00000000-0010-0000-0600-000009000000}" name="GEBURTSORT" dataDxfId="2"/>
    <tableColumn id="7" xr3:uid="{00000000-0010-0000-0600-000007000000}" name="GESTORBEN AM" dataDxfId="1"/>
    <tableColumn id="3" xr3:uid="{00000000-0010-0000-0600-000003000000}" name="STERBEORT" dataDxfId="0"/>
  </tableColumns>
  <tableStyleInfo name="Kinder" showFirstColumn="1" showLastColumn="0" showRowStripes="1" showColumnStripes="0"/>
  <extLst>
    <ext xmlns:x14="http://schemas.microsoft.com/office/spreadsheetml/2009/9/main" uri="{504A1905-F514-4f6f-8877-14C23A59335A}">
      <x14:table altText="Details zu Kindern" altTextSummary="Liste mit Namen der Kinder, einschließlich Beziehung, Geburtsdatum, Geburtsort, Sterbedatum und Sterbeort."/>
    </ext>
  </extLst>
</table>
</file>

<file path=xl/theme/theme1.xml><?xml version="1.0" encoding="utf-8"?>
<a:theme xmlns:a="http://schemas.openxmlformats.org/drawingml/2006/main" name="Office Theme">
  <a:themeElements>
    <a:clrScheme name="Family Tree">
      <a:dk1>
        <a:sysClr val="windowText" lastClr="000000"/>
      </a:dk1>
      <a:lt1>
        <a:sysClr val="window" lastClr="FFFFFF"/>
      </a:lt1>
      <a:dk2>
        <a:srgbClr val="405059"/>
      </a:dk2>
      <a:lt2>
        <a:srgbClr val="F2F8F2"/>
      </a:lt2>
      <a:accent1>
        <a:srgbClr val="C3C849"/>
      </a:accent1>
      <a:accent2>
        <a:srgbClr val="E98A1C"/>
      </a:accent2>
      <a:accent3>
        <a:srgbClr val="D65748"/>
      </a:accent3>
      <a:accent4>
        <a:srgbClr val="3FABB5"/>
      </a:accent4>
      <a:accent5>
        <a:srgbClr val="8D969B"/>
      </a:accent5>
      <a:accent6>
        <a:srgbClr val="559F55"/>
      </a:accent6>
      <a:hlink>
        <a:srgbClr val="3FABB5"/>
      </a:hlink>
      <a:folHlink>
        <a:srgbClr val="632B8D"/>
      </a:folHlink>
    </a:clrScheme>
    <a:fontScheme name="Family Tree">
      <a:majorFont>
        <a:latin typeface="Cambria"/>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2"/>
        </a:solidFill>
        <a:ln w="6350">
          <a:noFill/>
        </a:ln>
        <a:effectLst/>
      </a:spPr>
      <a:bodyPr vertOverflow="clip" horzOverflow="clip" tIns="45720" rtlCol="0" anchor="ctr"/>
      <a:lstStyle>
        <a:defPPr marL="0" marR="0" indent="0" algn="ctr">
          <a:spcBef>
            <a:spcPts val="0"/>
          </a:spcBef>
          <a:spcAft>
            <a:spcPts val="0"/>
          </a:spcAft>
          <a:defRPr sz="1400" b="0" i="0" u="none" strike="noStrike">
            <a:solidFill>
              <a:srgbClr val="FFFFFF"/>
            </a:solidFill>
            <a:latin typeface="Cambria"/>
            <a:ea typeface="+mn-ea"/>
            <a:cs typeface="+mn-cs"/>
          </a:defRPr>
        </a:defPPr>
      </a:lstStyle>
      <a:style>
        <a:lnRef idx="1">
          <a:schemeClr val="accent1"/>
        </a:lnRef>
        <a:fillRef idx="3">
          <a:schemeClr val="accent1"/>
        </a:fillRef>
        <a:effectRef idx="2">
          <a:schemeClr val="accent1"/>
        </a:effectRef>
        <a:fontRef idx="minor">
          <a:schemeClr val="lt1"/>
        </a:fontRef>
      </a:style>
    </a:spDef>
    <a:lnDef>
      <a:spPr>
        <a:ln w="12700">
          <a:solidFill>
            <a:schemeClr val="bg1">
              <a:lumMod val="65000"/>
            </a:schemeClr>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2:Q36"/>
  <sheetViews>
    <sheetView showGridLines="0" tabSelected="1" topLeftCell="A6" zoomScale="60" zoomScaleNormal="60" zoomScalePageLayoutView="60" workbookViewId="0" xr3:uid="{AEA406A1-0E4B-5B11-9CD5-51D6E497D94C}">
      <selection activeCell="B19" sqref="B19:C19"/>
    </sheetView>
  </sheetViews>
  <sheetFormatPr defaultColWidth="9" defaultRowHeight="13.9"/>
  <cols>
    <col min="1" max="1" width="2.75" customWidth="1"/>
    <col min="2" max="2" width="42.125" style="3" customWidth="1"/>
    <col min="3" max="3" width="3.125" customWidth="1"/>
    <col min="4" max="4" width="2.375" customWidth="1"/>
    <col min="5" max="5" width="42.125" style="3" customWidth="1"/>
    <col min="6" max="6" width="3.125" customWidth="1"/>
    <col min="7" max="7" width="2.375" customWidth="1"/>
    <col min="8" max="8" width="42.125" style="3" customWidth="1"/>
    <col min="9" max="9" width="3.125" customWidth="1"/>
    <col min="10" max="10" width="2.375" customWidth="1"/>
    <col min="11" max="11" width="42.125" style="3" customWidth="1"/>
    <col min="12" max="12" width="3.125" customWidth="1"/>
    <col min="13" max="13" width="2.375" customWidth="1"/>
    <col min="14" max="14" width="42.125" style="3" customWidth="1"/>
    <col min="15" max="15" width="3.125" style="3" customWidth="1"/>
  </cols>
  <sheetData>
    <row r="2" spans="2:16" ht="56.25" customHeight="1">
      <c r="B2" s="23" t="s">
        <v>0</v>
      </c>
      <c r="C2" s="24"/>
      <c r="D2" s="25"/>
      <c r="E2" s="25"/>
      <c r="F2" s="25"/>
      <c r="G2" s="25"/>
      <c r="H2" s="24"/>
      <c r="K2"/>
      <c r="N2"/>
      <c r="O2"/>
      <c r="P2" s="2"/>
    </row>
    <row r="3" spans="2:16" s="1" customFormat="1" ht="31.5" customHeight="1">
      <c r="B3" s="57" t="s">
        <v>1</v>
      </c>
      <c r="C3" s="57"/>
      <c r="D3" s="57"/>
      <c r="E3" s="57"/>
      <c r="F3" s="24"/>
      <c r="G3" s="24"/>
      <c r="H3" s="24"/>
      <c r="I3"/>
      <c r="J3"/>
      <c r="K3"/>
      <c r="L3"/>
      <c r="M3"/>
      <c r="N3"/>
      <c r="O3"/>
      <c r="P3" s="4"/>
    </row>
    <row r="4" spans="2:16" s="1" customFormat="1" ht="41.25" customHeight="1">
      <c r="B4" s="57"/>
      <c r="C4" s="57"/>
      <c r="D4" s="57"/>
      <c r="E4" s="57"/>
      <c r="F4" s="24"/>
      <c r="G4" s="24"/>
      <c r="H4" s="24"/>
      <c r="I4"/>
      <c r="J4" s="2"/>
      <c r="K4"/>
      <c r="L4" s="2"/>
      <c r="M4" s="8"/>
      <c r="N4" s="66" t="s">
        <v>2</v>
      </c>
      <c r="O4" s="66"/>
      <c r="P4" s="4"/>
    </row>
    <row r="5" spans="2:16" s="1" customFormat="1" ht="41.25" customHeight="1">
      <c r="B5"/>
      <c r="C5"/>
      <c r="D5"/>
      <c r="E5"/>
      <c r="F5"/>
      <c r="G5"/>
      <c r="H5"/>
      <c r="I5" s="2"/>
      <c r="J5" s="7"/>
      <c r="K5" s="60" t="s">
        <v>3</v>
      </c>
      <c r="L5" s="61"/>
      <c r="M5" s="8"/>
      <c r="N5"/>
      <c r="O5"/>
      <c r="P5" s="4"/>
    </row>
    <row r="6" spans="2:16" s="1" customFormat="1" ht="41.25" customHeight="1">
      <c r="B6"/>
      <c r="C6"/>
      <c r="D6"/>
      <c r="E6"/>
      <c r="F6"/>
      <c r="G6"/>
      <c r="H6"/>
      <c r="I6" s="2"/>
      <c r="J6" s="7"/>
      <c r="K6"/>
      <c r="L6" s="2"/>
      <c r="M6" s="8"/>
      <c r="N6" s="66" t="s">
        <v>4</v>
      </c>
      <c r="O6" s="66"/>
      <c r="P6" s="4"/>
    </row>
    <row r="7" spans="2:16" s="1" customFormat="1" ht="41.25" customHeight="1">
      <c r="B7"/>
      <c r="C7"/>
      <c r="D7"/>
      <c r="E7"/>
      <c r="F7" s="6"/>
      <c r="G7" s="2"/>
      <c r="H7" s="64" t="s">
        <v>5</v>
      </c>
      <c r="I7" s="65"/>
      <c r="J7" s="7"/>
      <c r="K7"/>
      <c r="L7"/>
      <c r="M7" s="2"/>
      <c r="N7"/>
      <c r="O7"/>
      <c r="P7"/>
    </row>
    <row r="8" spans="2:16" s="1" customFormat="1" ht="41.25" customHeight="1">
      <c r="B8"/>
      <c r="C8"/>
      <c r="D8"/>
      <c r="E8"/>
      <c r="F8" s="6"/>
      <c r="G8" s="2"/>
      <c r="H8"/>
      <c r="I8" s="2"/>
      <c r="J8" s="7"/>
      <c r="K8"/>
      <c r="L8" s="2"/>
      <c r="M8" s="8"/>
      <c r="N8" s="66" t="s">
        <v>6</v>
      </c>
      <c r="O8" s="66"/>
      <c r="P8" s="4"/>
    </row>
    <row r="9" spans="2:16" s="1" customFormat="1" ht="41.25" customHeight="1">
      <c r="B9"/>
      <c r="C9"/>
      <c r="D9"/>
      <c r="E9"/>
      <c r="F9" s="6"/>
      <c r="G9" s="2"/>
      <c r="H9"/>
      <c r="I9" s="2"/>
      <c r="J9" s="7"/>
      <c r="K9" s="60" t="s">
        <v>7</v>
      </c>
      <c r="L9" s="61"/>
      <c r="M9" s="8"/>
      <c r="N9"/>
      <c r="O9"/>
      <c r="P9"/>
    </row>
    <row r="10" spans="2:16" s="1" customFormat="1" ht="41.25" customHeight="1">
      <c r="B10"/>
      <c r="C10"/>
      <c r="D10"/>
      <c r="E10"/>
      <c r="F10" s="6"/>
      <c r="G10" s="2"/>
      <c r="H10"/>
      <c r="I10" s="2"/>
      <c r="J10" s="2"/>
      <c r="K10"/>
      <c r="L10" s="2"/>
      <c r="M10" s="8"/>
      <c r="N10" s="66" t="s">
        <v>8</v>
      </c>
      <c r="O10" s="66"/>
      <c r="P10" s="4"/>
    </row>
    <row r="11" spans="2:16" s="1" customFormat="1" ht="41.25" customHeight="1">
      <c r="B11"/>
      <c r="C11" s="2"/>
      <c r="D11" s="9"/>
      <c r="E11" s="58" t="s">
        <v>9</v>
      </c>
      <c r="F11" s="59"/>
      <c r="G11" s="2"/>
      <c r="H11"/>
      <c r="I11" s="2"/>
      <c r="J11" s="2"/>
      <c r="K11"/>
      <c r="L11"/>
      <c r="M11" s="2"/>
      <c r="N11"/>
      <c r="O11"/>
      <c r="P11"/>
    </row>
    <row r="12" spans="2:16" s="1" customFormat="1" ht="41.25" customHeight="1">
      <c r="B12"/>
      <c r="C12" s="2"/>
      <c r="D12" s="10"/>
      <c r="E12"/>
      <c r="F12" s="6"/>
      <c r="G12" s="2"/>
      <c r="H12"/>
      <c r="I12" s="2"/>
      <c r="J12" s="2"/>
      <c r="K12"/>
      <c r="L12" s="2"/>
      <c r="M12" s="8"/>
      <c r="N12" s="66" t="s">
        <v>10</v>
      </c>
      <c r="O12" s="66"/>
      <c r="P12" s="4"/>
    </row>
    <row r="13" spans="2:16" s="1" customFormat="1" ht="41.25" customHeight="1">
      <c r="B13"/>
      <c r="C13" s="2"/>
      <c r="D13" s="9"/>
      <c r="E13"/>
      <c r="F13" s="6"/>
      <c r="G13" s="2"/>
      <c r="H13"/>
      <c r="I13" s="2"/>
      <c r="J13" s="7"/>
      <c r="K13" s="61" t="s">
        <v>11</v>
      </c>
      <c r="L13" s="61"/>
      <c r="M13" s="8"/>
      <c r="N13"/>
      <c r="O13"/>
      <c r="P13"/>
    </row>
    <row r="14" spans="2:16" s="1" customFormat="1" ht="41.25" customHeight="1">
      <c r="B14"/>
      <c r="C14" s="2"/>
      <c r="D14" s="9"/>
      <c r="E14"/>
      <c r="F14" s="6"/>
      <c r="G14" s="2"/>
      <c r="H14"/>
      <c r="I14" s="2"/>
      <c r="J14" s="7"/>
      <c r="K14"/>
      <c r="L14" s="2"/>
      <c r="M14" s="8"/>
      <c r="N14" s="66" t="s">
        <v>12</v>
      </c>
      <c r="O14" s="66"/>
      <c r="P14" s="4"/>
    </row>
    <row r="15" spans="2:16" s="1" customFormat="1" ht="41.25" customHeight="1">
      <c r="B15"/>
      <c r="C15" s="2"/>
      <c r="D15" s="9"/>
      <c r="E15"/>
      <c r="F15" s="6"/>
      <c r="G15" s="2"/>
      <c r="H15" s="64" t="s">
        <v>13</v>
      </c>
      <c r="I15" s="65"/>
      <c r="J15" s="7"/>
      <c r="K15"/>
      <c r="L15"/>
      <c r="M15" s="2"/>
      <c r="N15"/>
      <c r="O15"/>
      <c r="P15" s="4"/>
    </row>
    <row r="16" spans="2:16" s="1" customFormat="1" ht="41.25" customHeight="1">
      <c r="B16"/>
      <c r="C16" s="2"/>
      <c r="D16" s="9"/>
      <c r="E16"/>
      <c r="F16"/>
      <c r="G16" s="2"/>
      <c r="H16"/>
      <c r="I16" s="2"/>
      <c r="J16" s="7"/>
      <c r="K16"/>
      <c r="L16" s="2"/>
      <c r="M16" s="8"/>
      <c r="N16" s="66" t="s">
        <v>14</v>
      </c>
      <c r="O16" s="66"/>
      <c r="P16" s="4"/>
    </row>
    <row r="17" spans="2:17" s="1" customFormat="1" ht="41.25" customHeight="1">
      <c r="B17"/>
      <c r="C17" s="2"/>
      <c r="D17" s="9"/>
      <c r="E17"/>
      <c r="F17"/>
      <c r="G17" s="2"/>
      <c r="H17"/>
      <c r="I17" s="2"/>
      <c r="J17" s="7"/>
      <c r="K17" s="60" t="s">
        <v>15</v>
      </c>
      <c r="L17" s="61"/>
      <c r="M17" s="8"/>
      <c r="N17"/>
      <c r="O17"/>
      <c r="P17" s="4"/>
    </row>
    <row r="18" spans="2:17" s="1" customFormat="1" ht="41.25" customHeight="1">
      <c r="B18"/>
      <c r="C18" s="2"/>
      <c r="D18" s="9"/>
      <c r="E18"/>
      <c r="F18"/>
      <c r="G18" s="2"/>
      <c r="H18"/>
      <c r="I18" s="2"/>
      <c r="J18" s="2"/>
      <c r="K18"/>
      <c r="L18" s="2"/>
      <c r="M18" s="8"/>
      <c r="N18" s="66" t="s">
        <v>16</v>
      </c>
      <c r="O18" s="66"/>
      <c r="P18" s="4"/>
    </row>
    <row r="19" spans="2:17" s="1" customFormat="1" ht="41.25" customHeight="1">
      <c r="B19" s="62" t="s">
        <v>17</v>
      </c>
      <c r="C19" s="63"/>
      <c r="D19" s="11"/>
      <c r="E19"/>
      <c r="F19"/>
      <c r="G19" s="2"/>
      <c r="H19"/>
      <c r="I19" s="2"/>
      <c r="J19" s="2"/>
      <c r="K19"/>
      <c r="L19"/>
      <c r="M19" s="2"/>
      <c r="N19"/>
      <c r="O19"/>
      <c r="P19"/>
    </row>
    <row r="20" spans="2:17" s="1" customFormat="1" ht="41.25" customHeight="1">
      <c r="B20"/>
      <c r="C20" s="2"/>
      <c r="D20" s="9"/>
      <c r="E20"/>
      <c r="F20"/>
      <c r="G20" s="2"/>
      <c r="H20"/>
      <c r="I20" s="2"/>
      <c r="J20" s="2"/>
      <c r="K20"/>
      <c r="L20" s="2"/>
      <c r="M20" s="8"/>
      <c r="N20" s="66" t="s">
        <v>18</v>
      </c>
      <c r="O20" s="66"/>
      <c r="P20" s="4"/>
    </row>
    <row r="21" spans="2:17" s="1" customFormat="1" ht="41.25" customHeight="1">
      <c r="B21"/>
      <c r="C21" s="2"/>
      <c r="D21" s="9"/>
      <c r="E21"/>
      <c r="F21"/>
      <c r="G21" s="2"/>
      <c r="H21"/>
      <c r="I21" s="2"/>
      <c r="J21" s="7"/>
      <c r="K21" s="60" t="s">
        <v>19</v>
      </c>
      <c r="L21" s="61"/>
      <c r="M21" s="8"/>
      <c r="N21"/>
      <c r="O21"/>
      <c r="P21"/>
    </row>
    <row r="22" spans="2:17" s="1" customFormat="1" ht="41.25" customHeight="1">
      <c r="B22"/>
      <c r="C22" s="2"/>
      <c r="D22" s="9"/>
      <c r="E22"/>
      <c r="F22"/>
      <c r="G22" s="2"/>
      <c r="H22"/>
      <c r="I22" s="2"/>
      <c r="J22" s="7"/>
      <c r="K22"/>
      <c r="L22"/>
      <c r="M22" s="8"/>
      <c r="N22" s="66" t="s">
        <v>20</v>
      </c>
      <c r="O22" s="66"/>
      <c r="P22" s="4"/>
    </row>
    <row r="23" spans="2:17" s="1" customFormat="1" ht="41.25" customHeight="1">
      <c r="B23"/>
      <c r="C23" s="2"/>
      <c r="D23" s="9"/>
      <c r="E23"/>
      <c r="F23" s="6"/>
      <c r="G23" s="2"/>
      <c r="H23" s="64" t="s">
        <v>21</v>
      </c>
      <c r="I23" s="65"/>
      <c r="J23" s="7"/>
      <c r="K23"/>
      <c r="L23"/>
      <c r="M23" s="2"/>
      <c r="N23"/>
      <c r="O23"/>
      <c r="P23"/>
      <c r="Q23"/>
    </row>
    <row r="24" spans="2:17" s="1" customFormat="1" ht="41.25" customHeight="1">
      <c r="B24"/>
      <c r="C24" s="2"/>
      <c r="D24" s="9"/>
      <c r="E24"/>
      <c r="F24" s="6"/>
      <c r="G24" s="2"/>
      <c r="H24"/>
      <c r="I24" s="2"/>
      <c r="J24" s="7"/>
      <c r="K24"/>
      <c r="L24"/>
      <c r="M24" s="8"/>
      <c r="N24" s="66" t="s">
        <v>22</v>
      </c>
      <c r="O24" s="66"/>
      <c r="P24" s="4"/>
    </row>
    <row r="25" spans="2:17" s="1" customFormat="1" ht="41.25" customHeight="1">
      <c r="B25"/>
      <c r="C25" s="2"/>
      <c r="D25" s="9"/>
      <c r="E25"/>
      <c r="F25" s="6"/>
      <c r="G25" s="2"/>
      <c r="H25"/>
      <c r="I25" s="2"/>
      <c r="J25" s="7"/>
      <c r="K25" s="60" t="s">
        <v>23</v>
      </c>
      <c r="L25" s="61"/>
      <c r="M25" s="8"/>
      <c r="N25"/>
      <c r="O25"/>
      <c r="P25" s="4"/>
    </row>
    <row r="26" spans="2:17" s="1" customFormat="1" ht="41.25" customHeight="1">
      <c r="B26"/>
      <c r="C26" s="2"/>
      <c r="D26" s="9"/>
      <c r="E26"/>
      <c r="F26" s="6"/>
      <c r="G26" s="2"/>
      <c r="H26"/>
      <c r="I26" s="2"/>
      <c r="J26" s="2"/>
      <c r="K26"/>
      <c r="L26" s="2"/>
      <c r="M26" s="8"/>
      <c r="N26" s="66" t="s">
        <v>24</v>
      </c>
      <c r="O26" s="66"/>
      <c r="P26" s="4"/>
    </row>
    <row r="27" spans="2:17" s="1" customFormat="1" ht="41.25" customHeight="1">
      <c r="B27"/>
      <c r="C27" s="2"/>
      <c r="D27" s="9"/>
      <c r="E27" s="58" t="s">
        <v>25</v>
      </c>
      <c r="F27" s="59"/>
      <c r="G27" s="2"/>
      <c r="H27"/>
      <c r="I27" s="2"/>
      <c r="J27" s="2"/>
      <c r="K27"/>
      <c r="L27"/>
      <c r="M27" s="2"/>
      <c r="N27"/>
      <c r="O27"/>
      <c r="P27"/>
      <c r="Q27"/>
    </row>
    <row r="28" spans="2:17" s="1" customFormat="1" ht="41.25" customHeight="1">
      <c r="B28"/>
      <c r="C28"/>
      <c r="D28"/>
      <c r="E28"/>
      <c r="F28" s="6"/>
      <c r="G28" s="2"/>
      <c r="H28"/>
      <c r="I28" s="2"/>
      <c r="J28" s="2"/>
      <c r="K28"/>
      <c r="L28" s="2"/>
      <c r="M28" s="8"/>
      <c r="N28" s="66" t="s">
        <v>26</v>
      </c>
      <c r="O28" s="66"/>
      <c r="P28" s="4"/>
    </row>
    <row r="29" spans="2:17" s="1" customFormat="1" ht="41.25" customHeight="1">
      <c r="B29"/>
      <c r="C29"/>
      <c r="D29"/>
      <c r="E29"/>
      <c r="F29" s="6"/>
      <c r="G29" s="2"/>
      <c r="H29"/>
      <c r="I29" s="2"/>
      <c r="J29" s="7"/>
      <c r="K29" s="60" t="s">
        <v>27</v>
      </c>
      <c r="L29" s="61"/>
      <c r="M29" s="8"/>
      <c r="N29"/>
      <c r="O29"/>
      <c r="P29" s="4"/>
    </row>
    <row r="30" spans="2:17" s="1" customFormat="1" ht="41.25" customHeight="1">
      <c r="B30"/>
      <c r="C30"/>
      <c r="D30"/>
      <c r="E30"/>
      <c r="F30" s="6"/>
      <c r="G30" s="2"/>
      <c r="H30"/>
      <c r="I30" s="2"/>
      <c r="J30" s="7"/>
      <c r="K30"/>
      <c r="L30" s="2"/>
      <c r="M30" s="8"/>
      <c r="N30" s="66" t="s">
        <v>26</v>
      </c>
      <c r="O30" s="66"/>
      <c r="P30" s="4"/>
    </row>
    <row r="31" spans="2:17" s="1" customFormat="1" ht="41.25" customHeight="1">
      <c r="B31"/>
      <c r="C31"/>
      <c r="D31"/>
      <c r="E31"/>
      <c r="F31" s="6"/>
      <c r="G31" s="2"/>
      <c r="H31" s="64" t="s">
        <v>28</v>
      </c>
      <c r="I31" s="65"/>
      <c r="J31" s="7"/>
      <c r="K31"/>
      <c r="L31"/>
      <c r="M31" s="2"/>
      <c r="N31"/>
      <c r="O31"/>
      <c r="P31"/>
    </row>
    <row r="32" spans="2:17" s="1" customFormat="1" ht="41.25" customHeight="1">
      <c r="B32"/>
      <c r="C32"/>
      <c r="D32"/>
      <c r="E32"/>
      <c r="F32"/>
      <c r="G32"/>
      <c r="H32"/>
      <c r="I32" s="2"/>
      <c r="J32" s="7"/>
      <c r="K32"/>
      <c r="L32" s="2"/>
      <c r="M32" s="8"/>
      <c r="N32" s="66" t="s">
        <v>29</v>
      </c>
      <c r="O32" s="66"/>
      <c r="P32" s="4"/>
    </row>
    <row r="33" spans="2:16" s="1" customFormat="1" ht="41.25" customHeight="1">
      <c r="B33"/>
      <c r="C33"/>
      <c r="D33"/>
      <c r="E33"/>
      <c r="F33"/>
      <c r="G33"/>
      <c r="H33"/>
      <c r="I33" s="2"/>
      <c r="J33" s="7"/>
      <c r="K33" s="60" t="s">
        <v>30</v>
      </c>
      <c r="L33" s="61"/>
      <c r="M33" s="8"/>
      <c r="N33"/>
      <c r="O33"/>
      <c r="P33"/>
    </row>
    <row r="34" spans="2:16" s="1" customFormat="1" ht="41.25" customHeight="1">
      <c r="B34"/>
      <c r="C34"/>
      <c r="D34"/>
      <c r="E34"/>
      <c r="F34"/>
      <c r="G34"/>
      <c r="H34"/>
      <c r="I34" s="2"/>
      <c r="J34"/>
      <c r="K34"/>
      <c r="L34" s="2"/>
      <c r="M34" s="8"/>
      <c r="N34" s="66" t="s">
        <v>31</v>
      </c>
      <c r="O34" s="66"/>
      <c r="P34" s="4"/>
    </row>
    <row r="35" spans="2:16" s="1" customFormat="1" ht="31.5" customHeight="1">
      <c r="B35"/>
      <c r="C35"/>
      <c r="D35"/>
      <c r="E35"/>
      <c r="F35"/>
      <c r="G35"/>
      <c r="H35"/>
      <c r="I35"/>
      <c r="J35"/>
      <c r="K35"/>
      <c r="L35"/>
      <c r="M35"/>
      <c r="N35"/>
      <c r="O35"/>
    </row>
    <row r="36" spans="2:16">
      <c r="K36"/>
    </row>
  </sheetData>
  <mergeCells count="32">
    <mergeCell ref="N4:O4"/>
    <mergeCell ref="N34:O34"/>
    <mergeCell ref="N12:O12"/>
    <mergeCell ref="N10:O10"/>
    <mergeCell ref="N8:O8"/>
    <mergeCell ref="N6:O6"/>
    <mergeCell ref="K33:L33"/>
    <mergeCell ref="K29:L29"/>
    <mergeCell ref="K25:L25"/>
    <mergeCell ref="K21:L21"/>
    <mergeCell ref="N14:O14"/>
    <mergeCell ref="N16:O16"/>
    <mergeCell ref="N18:O18"/>
    <mergeCell ref="N20:O20"/>
    <mergeCell ref="N22:O22"/>
    <mergeCell ref="N24:O24"/>
    <mergeCell ref="N26:O26"/>
    <mergeCell ref="N28:O28"/>
    <mergeCell ref="N30:O30"/>
    <mergeCell ref="N32:O32"/>
    <mergeCell ref="H31:I31"/>
    <mergeCell ref="H23:I23"/>
    <mergeCell ref="H15:I15"/>
    <mergeCell ref="H7:I7"/>
    <mergeCell ref="K17:L17"/>
    <mergeCell ref="K13:L13"/>
    <mergeCell ref="K9:L9"/>
    <mergeCell ref="B3:E4"/>
    <mergeCell ref="E11:F11"/>
    <mergeCell ref="E27:F27"/>
    <mergeCell ref="K5:L5"/>
    <mergeCell ref="B19:C19"/>
  </mergeCells>
  <printOptions horizontalCentered="1" verticalCentered="1"/>
  <pageMargins left="0.25" right="0.25" top="0.25" bottom="0.25" header="0.25" footer="0.25"/>
  <pageSetup scal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A1:I32"/>
  <sheetViews>
    <sheetView showGridLines="0" zoomScale="90" zoomScaleNormal="90" workbookViewId="0" xr3:uid="{958C4451-9541-5A59-BF78-D2F731DF1C81}">
      <selection activeCell="C29" sqref="C29"/>
    </sheetView>
  </sheetViews>
  <sheetFormatPr defaultColWidth="9" defaultRowHeight="78.75" customHeight="1"/>
  <cols>
    <col min="1" max="1" width="9.125" customWidth="1"/>
    <col min="2" max="2" width="19.5" customWidth="1"/>
    <col min="3" max="3" width="19.625" customWidth="1"/>
    <col min="4" max="4" width="19.75" customWidth="1"/>
    <col min="5" max="5" width="14.625" customWidth="1"/>
    <col min="6" max="6" width="19.5" customWidth="1"/>
    <col min="7" max="8" width="19.625" customWidth="1"/>
    <col min="9" max="9" width="9.125" customWidth="1"/>
    <col min="10" max="10" width="10.125" customWidth="1"/>
    <col min="11" max="11" width="9.625" customWidth="1"/>
    <col min="12" max="12" width="7" customWidth="1"/>
  </cols>
  <sheetData>
    <row r="1" spans="1:9" ht="61.5" customHeight="1">
      <c r="A1" s="24"/>
      <c r="B1" s="26" t="str">
        <f>StammbaumName</f>
        <v>Schmidt - Jensen</v>
      </c>
      <c r="C1" s="27"/>
      <c r="D1" s="27"/>
      <c r="E1" s="27"/>
      <c r="F1" s="27"/>
      <c r="G1" s="27"/>
      <c r="H1" s="27"/>
      <c r="I1" s="24"/>
    </row>
    <row r="2" spans="1:9" ht="57">
      <c r="A2" s="24"/>
      <c r="B2" s="28" t="s">
        <v>1</v>
      </c>
      <c r="C2" s="29"/>
      <c r="D2" s="29"/>
      <c r="E2" s="29"/>
      <c r="F2" s="29"/>
      <c r="G2" s="29"/>
      <c r="H2" s="29"/>
      <c r="I2" s="24"/>
    </row>
    <row r="3" spans="1:9" ht="13.9">
      <c r="A3" s="24"/>
      <c r="B3" s="30"/>
      <c r="C3" s="30"/>
      <c r="D3" s="30"/>
      <c r="E3" s="30"/>
      <c r="F3" s="30"/>
      <c r="G3" s="30"/>
      <c r="H3" s="30"/>
      <c r="I3" s="24"/>
    </row>
    <row r="4" spans="1:9" ht="15" customHeight="1">
      <c r="A4" s="24"/>
      <c r="B4" s="30"/>
      <c r="C4" s="30"/>
      <c r="D4" s="30"/>
      <c r="E4" s="31"/>
      <c r="F4" s="30"/>
      <c r="G4" s="30"/>
      <c r="H4" s="32"/>
      <c r="I4" s="24"/>
    </row>
    <row r="5" spans="1:9" ht="20.25" customHeight="1">
      <c r="A5" s="24"/>
      <c r="B5" s="33" t="s">
        <v>32</v>
      </c>
      <c r="C5" s="30"/>
      <c r="D5" s="30"/>
      <c r="E5" s="30"/>
      <c r="F5" s="33" t="s">
        <v>33</v>
      </c>
      <c r="G5" s="30"/>
      <c r="H5" s="32"/>
      <c r="I5" s="24"/>
    </row>
    <row r="6" spans="1:9" ht="15.75" customHeight="1">
      <c r="A6" s="24"/>
      <c r="B6" s="30"/>
      <c r="C6" s="34"/>
      <c r="D6" s="30"/>
      <c r="E6" s="30"/>
      <c r="F6" s="30"/>
      <c r="G6" s="34"/>
      <c r="H6" s="35"/>
      <c r="I6" s="24"/>
    </row>
    <row r="7" spans="1:9" ht="15.75" customHeight="1">
      <c r="A7" s="24"/>
      <c r="B7" s="30"/>
      <c r="C7" s="30"/>
      <c r="D7" s="30"/>
      <c r="E7" s="30"/>
      <c r="F7" s="36"/>
      <c r="G7" s="30"/>
      <c r="H7" s="30"/>
      <c r="I7" s="24"/>
    </row>
    <row r="8" spans="1:9" ht="15.75" customHeight="1">
      <c r="A8" s="24"/>
      <c r="B8" s="36"/>
      <c r="C8" s="30"/>
      <c r="D8" s="30"/>
      <c r="E8" s="30"/>
      <c r="F8" s="36"/>
      <c r="G8" s="30"/>
      <c r="H8" s="30"/>
      <c r="I8" s="24"/>
    </row>
    <row r="9" spans="1:9" ht="15" customHeight="1">
      <c r="A9" s="24"/>
      <c r="B9" s="36"/>
      <c r="C9" s="37"/>
      <c r="D9" s="30"/>
      <c r="E9" s="30"/>
      <c r="F9" s="36"/>
      <c r="G9" s="30"/>
      <c r="H9" s="30"/>
      <c r="I9" s="24"/>
    </row>
    <row r="10" spans="1:9" ht="42" customHeight="1">
      <c r="B10" s="88" t="str">
        <f>"Vater: "&amp;Vater</f>
        <v>Vater: Peter Mustermann</v>
      </c>
      <c r="C10" s="89"/>
      <c r="D10" s="90"/>
      <c r="F10" s="88" t="str">
        <f>"Mutter: "&amp;Mutter</f>
        <v>Mutter: Hilde Meyer</v>
      </c>
      <c r="G10" s="89"/>
      <c r="H10" s="90"/>
    </row>
    <row r="11" spans="1:9" ht="20.25" customHeight="1">
      <c r="B11" s="17"/>
      <c r="C11" s="73" t="s">
        <v>34</v>
      </c>
      <c r="D11" s="74"/>
      <c r="F11" s="17"/>
      <c r="G11" s="79" t="s">
        <v>34</v>
      </c>
      <c r="H11" s="80"/>
    </row>
    <row r="12" spans="1:9" ht="20.25" customHeight="1">
      <c r="B12" s="17"/>
      <c r="C12" s="75" t="s">
        <v>35</v>
      </c>
      <c r="D12" s="76"/>
      <c r="F12" s="21"/>
      <c r="G12" s="75" t="s">
        <v>36</v>
      </c>
      <c r="H12" s="76"/>
    </row>
    <row r="13" spans="1:9" ht="20.25" customHeight="1">
      <c r="B13" s="17"/>
      <c r="C13" s="81" t="s">
        <v>37</v>
      </c>
      <c r="D13" s="82"/>
      <c r="F13" s="21"/>
      <c r="G13" s="81" t="s">
        <v>38</v>
      </c>
      <c r="H13" s="82"/>
    </row>
    <row r="14" spans="1:9" ht="18" customHeight="1">
      <c r="B14" s="17"/>
      <c r="C14" s="73" t="s">
        <v>39</v>
      </c>
      <c r="D14" s="74"/>
      <c r="F14" s="21"/>
      <c r="G14" s="55" t="s">
        <v>39</v>
      </c>
      <c r="H14" s="56"/>
    </row>
    <row r="15" spans="1:9" ht="20.25" customHeight="1">
      <c r="B15" s="17"/>
      <c r="C15" s="77"/>
      <c r="D15" s="78"/>
      <c r="F15" s="17"/>
      <c r="G15" s="75"/>
      <c r="H15" s="76"/>
    </row>
    <row r="16" spans="1:9" ht="20.25" customHeight="1">
      <c r="B16" s="17"/>
      <c r="C16" s="86"/>
      <c r="D16" s="87"/>
      <c r="F16" s="17"/>
      <c r="G16" s="86"/>
      <c r="H16" s="87"/>
    </row>
    <row r="17" spans="1:9" ht="5.25" customHeight="1">
      <c r="B17" s="18"/>
      <c r="C17" s="19"/>
      <c r="D17" s="20"/>
      <c r="F17" s="18"/>
      <c r="G17" s="19"/>
      <c r="H17" s="22"/>
    </row>
    <row r="18" spans="1:9" ht="16.5" customHeight="1">
      <c r="A18" s="24"/>
      <c r="B18" s="41"/>
      <c r="C18" s="42"/>
      <c r="D18" s="30"/>
      <c r="E18" s="24"/>
      <c r="F18" s="41"/>
      <c r="G18" s="42"/>
      <c r="H18" s="42"/>
      <c r="I18" s="24"/>
    </row>
    <row r="19" spans="1:9" ht="27" customHeight="1">
      <c r="B19" s="13" t="s">
        <v>40</v>
      </c>
      <c r="C19" s="14"/>
      <c r="D19" s="14"/>
      <c r="E19" s="14"/>
      <c r="F19" s="14"/>
      <c r="G19" s="14"/>
      <c r="H19" s="15"/>
    </row>
    <row r="20" spans="1:9" ht="18.75" customHeight="1">
      <c r="B20" s="83" t="s">
        <v>41</v>
      </c>
      <c r="C20" s="84"/>
      <c r="D20" s="84"/>
      <c r="E20" s="84"/>
      <c r="F20" s="84"/>
      <c r="G20" s="84"/>
      <c r="H20" s="85"/>
    </row>
    <row r="21" spans="1:9" ht="18.75" customHeight="1">
      <c r="B21" s="83"/>
      <c r="C21" s="84"/>
      <c r="D21" s="84"/>
      <c r="E21" s="84"/>
      <c r="F21" s="84"/>
      <c r="G21" s="84"/>
      <c r="H21" s="85"/>
    </row>
    <row r="22" spans="1:9" ht="18.75" customHeight="1">
      <c r="B22" s="83"/>
      <c r="C22" s="84"/>
      <c r="D22" s="84"/>
      <c r="E22" s="84"/>
      <c r="F22" s="84"/>
      <c r="G22" s="84"/>
      <c r="H22" s="85"/>
    </row>
    <row r="23" spans="1:9" ht="18.75" customHeight="1">
      <c r="B23" s="83"/>
      <c r="C23" s="84"/>
      <c r="D23" s="84"/>
      <c r="E23" s="84"/>
      <c r="F23" s="84"/>
      <c r="G23" s="84"/>
      <c r="H23" s="85"/>
    </row>
    <row r="24" spans="1:9" ht="18.75" customHeight="1">
      <c r="B24" s="83"/>
      <c r="C24" s="84"/>
      <c r="D24" s="84"/>
      <c r="E24" s="84"/>
      <c r="F24" s="84"/>
      <c r="G24" s="84"/>
      <c r="H24" s="85"/>
    </row>
    <row r="25" spans="1:9" ht="18.75" customHeight="1">
      <c r="B25" s="67"/>
      <c r="C25" s="68"/>
      <c r="D25" s="68"/>
      <c r="E25" s="68"/>
      <c r="F25" s="68"/>
      <c r="G25" s="68"/>
      <c r="H25" s="69"/>
    </row>
    <row r="26" spans="1:9" ht="5.25" customHeight="1">
      <c r="B26" s="70"/>
      <c r="C26" s="71"/>
      <c r="D26" s="71"/>
      <c r="E26" s="71"/>
      <c r="F26" s="71"/>
      <c r="G26" s="71"/>
      <c r="H26" s="72"/>
    </row>
    <row r="27" spans="1:9" ht="17.25" customHeight="1">
      <c r="A27" s="24"/>
      <c r="B27" s="41"/>
      <c r="C27" s="41"/>
      <c r="D27" s="30"/>
      <c r="E27" s="41"/>
      <c r="F27" s="41"/>
      <c r="G27" s="41"/>
      <c r="H27" s="53"/>
      <c r="I27" s="24"/>
    </row>
    <row r="28" spans="1:9" ht="27" customHeight="1">
      <c r="A28" s="24"/>
      <c r="B28" s="43" t="s">
        <v>42</v>
      </c>
      <c r="C28" s="43" t="s">
        <v>43</v>
      </c>
      <c r="D28" s="44" t="s">
        <v>44</v>
      </c>
      <c r="E28" s="45" t="s">
        <v>34</v>
      </c>
      <c r="F28" s="45" t="s">
        <v>45</v>
      </c>
      <c r="G28" s="45" t="s">
        <v>39</v>
      </c>
      <c r="H28" s="45" t="s">
        <v>46</v>
      </c>
    </row>
    <row r="29" spans="1:9" ht="78.75" customHeight="1">
      <c r="B29" s="5"/>
      <c r="C29" s="12" t="str">
        <f>Start</f>
        <v>Josef Mustermann</v>
      </c>
      <c r="D29" s="47" t="s">
        <v>47</v>
      </c>
      <c r="E29" s="48" t="s">
        <v>48</v>
      </c>
      <c r="F29" s="49" t="s">
        <v>49</v>
      </c>
      <c r="G29" s="50"/>
      <c r="H29" s="49"/>
    </row>
    <row r="30" spans="1:9" ht="78.75" customHeight="1">
      <c r="B30" s="5"/>
      <c r="C30" s="12" t="s">
        <v>50</v>
      </c>
      <c r="D30" s="47" t="s">
        <v>51</v>
      </c>
      <c r="E30" s="48" t="s">
        <v>52</v>
      </c>
      <c r="F30" s="49" t="s">
        <v>49</v>
      </c>
      <c r="G30" s="48"/>
      <c r="H30" s="49"/>
    </row>
    <row r="31" spans="1:9" ht="78.75" customHeight="1">
      <c r="B31" s="5"/>
      <c r="C31" s="12" t="s">
        <v>53</v>
      </c>
      <c r="D31" s="47" t="s">
        <v>51</v>
      </c>
      <c r="E31" s="48" t="s">
        <v>54</v>
      </c>
      <c r="F31" s="49" t="s">
        <v>49</v>
      </c>
      <c r="G31" s="50"/>
      <c r="H31" s="49"/>
    </row>
    <row r="32" spans="1:9" ht="78.75" customHeight="1">
      <c r="B32" s="5"/>
      <c r="C32" s="12" t="s">
        <v>55</v>
      </c>
      <c r="D32" s="47" t="s">
        <v>51</v>
      </c>
      <c r="E32" s="48" t="s">
        <v>56</v>
      </c>
      <c r="F32" s="49" t="s">
        <v>49</v>
      </c>
      <c r="G32" s="48"/>
      <c r="H32" s="49"/>
    </row>
  </sheetData>
  <mergeCells count="20">
    <mergeCell ref="C13:D13"/>
    <mergeCell ref="C14:D14"/>
    <mergeCell ref="B10:D10"/>
    <mergeCell ref="F10:H10"/>
    <mergeCell ref="B25:H25"/>
    <mergeCell ref="B26:H26"/>
    <mergeCell ref="C11:D11"/>
    <mergeCell ref="C12:D12"/>
    <mergeCell ref="C15:D15"/>
    <mergeCell ref="G11:H11"/>
    <mergeCell ref="G12:H12"/>
    <mergeCell ref="G13:H13"/>
    <mergeCell ref="B20:H20"/>
    <mergeCell ref="B23:H23"/>
    <mergeCell ref="B24:H24"/>
    <mergeCell ref="B21:H21"/>
    <mergeCell ref="B22:H22"/>
    <mergeCell ref="G15:H15"/>
    <mergeCell ref="G16:H16"/>
    <mergeCell ref="C16:D16"/>
  </mergeCells>
  <printOptions horizontalCentered="1"/>
  <pageMargins left="0.45" right="0.45" top="0.5" bottom="0.5" header="0.3" footer="0.3"/>
  <pageSetup scale="59" fitToHeight="0" orientation="portrait" horizontalDpi="48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I33"/>
  <sheetViews>
    <sheetView showGridLines="0" zoomScale="90" zoomScaleNormal="90" workbookViewId="0" xr3:uid="{842E5F09-E766-5B8D-85AF-A39847EA96FD}"/>
  </sheetViews>
  <sheetFormatPr defaultColWidth="9" defaultRowHeight="78.75" customHeight="1"/>
  <cols>
    <col min="1" max="1" width="9.125" customWidth="1"/>
    <col min="2" max="2" width="19.5" customWidth="1"/>
    <col min="3" max="3" width="19.625" customWidth="1"/>
    <col min="4" max="4" width="19.75" customWidth="1"/>
    <col min="5" max="5" width="14.625" customWidth="1"/>
    <col min="6" max="6" width="19.5" customWidth="1"/>
    <col min="7" max="8" width="19.625" customWidth="1"/>
    <col min="9" max="9" width="9.125" customWidth="1"/>
    <col min="10" max="10" width="10.125" customWidth="1"/>
    <col min="11" max="11" width="9.625" customWidth="1"/>
  </cols>
  <sheetData>
    <row r="1" spans="1:9" ht="62.25" customHeight="1">
      <c r="A1" s="24"/>
      <c r="B1" s="38" t="str">
        <f>StammbaumName</f>
        <v>Schmidt - Jensen</v>
      </c>
      <c r="C1" s="27"/>
      <c r="D1" s="27"/>
      <c r="E1" s="24"/>
      <c r="F1" s="24"/>
      <c r="G1" s="24"/>
      <c r="H1" s="24"/>
      <c r="I1" s="24"/>
    </row>
    <row r="2" spans="1:9" ht="57" customHeight="1">
      <c r="A2" s="24"/>
      <c r="B2" s="28" t="s">
        <v>1</v>
      </c>
      <c r="C2" s="29"/>
      <c r="D2" s="29"/>
      <c r="E2" s="39"/>
      <c r="F2" s="39"/>
      <c r="G2" s="39"/>
      <c r="H2" s="39"/>
      <c r="I2" s="40"/>
    </row>
    <row r="3" spans="1:9" ht="14.25" customHeight="1">
      <c r="A3" s="24"/>
      <c r="B3" s="24"/>
      <c r="C3" s="24"/>
      <c r="D3" s="24"/>
      <c r="E3" s="24"/>
      <c r="F3" s="24"/>
      <c r="G3" s="24"/>
      <c r="H3" s="24"/>
      <c r="I3" s="24"/>
    </row>
    <row r="4" spans="1:9" ht="15" customHeight="1">
      <c r="A4" s="24"/>
      <c r="B4" s="24"/>
      <c r="C4" s="24"/>
      <c r="D4" s="24"/>
      <c r="E4" s="24"/>
      <c r="F4" s="24"/>
      <c r="G4" s="24"/>
      <c r="H4" s="24"/>
      <c r="I4" s="24"/>
    </row>
    <row r="5" spans="1:9" ht="20.25" customHeight="1">
      <c r="A5" s="24"/>
      <c r="B5" s="33" t="s">
        <v>32</v>
      </c>
      <c r="C5" s="24"/>
      <c r="D5" s="24"/>
      <c r="E5" s="24"/>
      <c r="F5" s="33" t="s">
        <v>33</v>
      </c>
      <c r="G5" s="24"/>
      <c r="H5" s="24"/>
      <c r="I5" s="24"/>
    </row>
    <row r="6" spans="1:9" ht="15.75" customHeight="1">
      <c r="A6" s="24"/>
      <c r="B6" s="24"/>
      <c r="C6" s="24"/>
      <c r="D6" s="24"/>
      <c r="E6" s="24"/>
      <c r="F6" s="24"/>
      <c r="G6" s="24"/>
      <c r="H6" s="24"/>
      <c r="I6" s="24"/>
    </row>
    <row r="7" spans="1:9" ht="15.75" customHeight="1">
      <c r="A7" s="24"/>
      <c r="B7" s="24"/>
      <c r="C7" s="24"/>
      <c r="D7" s="24"/>
      <c r="E7" s="24"/>
      <c r="F7" s="24"/>
      <c r="G7" s="24"/>
      <c r="H7" s="24"/>
      <c r="I7" s="24"/>
    </row>
    <row r="8" spans="1:9" ht="15.75" customHeight="1">
      <c r="A8" s="24"/>
      <c r="B8" s="24"/>
      <c r="C8" s="24"/>
      <c r="D8" s="24"/>
      <c r="E8" s="24"/>
      <c r="F8" s="24"/>
      <c r="G8" s="24"/>
      <c r="H8" s="24"/>
      <c r="I8" s="24"/>
    </row>
    <row r="9" spans="1:9" ht="15" customHeight="1">
      <c r="A9" s="24"/>
      <c r="B9" s="24"/>
      <c r="C9" s="24"/>
      <c r="D9" s="24"/>
      <c r="E9" s="24"/>
      <c r="F9" s="24"/>
      <c r="G9" s="24"/>
      <c r="H9" s="24"/>
      <c r="I9" s="24"/>
    </row>
    <row r="10" spans="1:9" ht="42" customHeight="1">
      <c r="B10" s="91" t="str">
        <f>"Vater: "&amp;PGroßvater</f>
        <v>Vater: Hans Mustermann</v>
      </c>
      <c r="C10" s="92"/>
      <c r="D10" s="93"/>
      <c r="F10" s="91" t="str">
        <f>"Mutter: "&amp;PGroßmutter1</f>
        <v>Mutter: Laura Mustermann</v>
      </c>
      <c r="G10" s="92"/>
      <c r="H10" s="93"/>
    </row>
    <row r="11" spans="1:9" ht="20.25" customHeight="1">
      <c r="B11" s="17"/>
      <c r="C11" s="73" t="s">
        <v>34</v>
      </c>
      <c r="D11" s="74"/>
      <c r="F11" s="17"/>
      <c r="G11" s="79" t="s">
        <v>34</v>
      </c>
      <c r="H11" s="80"/>
    </row>
    <row r="12" spans="1:9" ht="20.25" customHeight="1">
      <c r="B12" s="17"/>
      <c r="C12" s="75" t="s">
        <v>57</v>
      </c>
      <c r="D12" s="76"/>
      <c r="F12" s="21"/>
      <c r="G12" s="75" t="s">
        <v>58</v>
      </c>
      <c r="H12" s="76"/>
    </row>
    <row r="13" spans="1:9" ht="20.25" customHeight="1">
      <c r="B13" s="17"/>
      <c r="C13" s="81" t="s">
        <v>37</v>
      </c>
      <c r="D13" s="82"/>
      <c r="F13" s="21"/>
      <c r="G13" s="81" t="s">
        <v>59</v>
      </c>
      <c r="H13" s="82"/>
    </row>
    <row r="14" spans="1:9" ht="18" customHeight="1">
      <c r="B14" s="17"/>
      <c r="C14" s="73" t="s">
        <v>39</v>
      </c>
      <c r="D14" s="74"/>
      <c r="F14" s="21"/>
      <c r="G14" s="55" t="s">
        <v>39</v>
      </c>
      <c r="H14" s="56"/>
    </row>
    <row r="15" spans="1:9" ht="20.25" customHeight="1">
      <c r="B15" s="17"/>
      <c r="C15" s="77" t="s">
        <v>60</v>
      </c>
      <c r="D15" s="78"/>
      <c r="F15" s="17"/>
      <c r="G15" s="75" t="s">
        <v>61</v>
      </c>
      <c r="H15" s="76"/>
    </row>
    <row r="16" spans="1:9" ht="20.25" customHeight="1">
      <c r="B16" s="17"/>
      <c r="C16" s="86" t="s">
        <v>62</v>
      </c>
      <c r="D16" s="87"/>
      <c r="F16" s="17"/>
      <c r="G16" s="86" t="s">
        <v>62</v>
      </c>
      <c r="H16" s="87"/>
    </row>
    <row r="17" spans="1:9" ht="5.25" customHeight="1">
      <c r="B17" s="18"/>
      <c r="C17" s="19"/>
      <c r="D17" s="20"/>
      <c r="F17" s="18"/>
      <c r="G17" s="19"/>
      <c r="H17" s="22"/>
    </row>
    <row r="18" spans="1:9" ht="12" customHeight="1">
      <c r="A18" s="24"/>
      <c r="B18" s="24"/>
      <c r="C18" s="24"/>
      <c r="D18" s="24"/>
      <c r="E18" s="24"/>
      <c r="F18" s="24"/>
      <c r="G18" s="24"/>
      <c r="H18" s="24"/>
      <c r="I18" s="24"/>
    </row>
    <row r="19" spans="1:9" ht="9" customHeight="1">
      <c r="B19" s="16"/>
      <c r="C19" s="16"/>
      <c r="D19" s="16"/>
      <c r="E19" s="16"/>
      <c r="F19" s="16"/>
      <c r="G19" s="16"/>
      <c r="H19" s="16"/>
    </row>
    <row r="20" spans="1:9" ht="27" customHeight="1">
      <c r="B20" s="13" t="s">
        <v>40</v>
      </c>
      <c r="C20" s="14"/>
      <c r="D20" s="14"/>
      <c r="E20" s="14"/>
      <c r="F20" s="14"/>
      <c r="G20" s="14"/>
      <c r="H20" s="15"/>
    </row>
    <row r="21" spans="1:9" ht="18.75" customHeight="1">
      <c r="B21" s="83" t="s">
        <v>63</v>
      </c>
      <c r="C21" s="84"/>
      <c r="D21" s="84"/>
      <c r="E21" s="84"/>
      <c r="F21" s="84"/>
      <c r="G21" s="84"/>
      <c r="H21" s="85"/>
    </row>
    <row r="22" spans="1:9" ht="18.75" customHeight="1">
      <c r="B22" s="83" t="s">
        <v>64</v>
      </c>
      <c r="C22" s="84"/>
      <c r="D22" s="84"/>
      <c r="E22" s="84"/>
      <c r="F22" s="84"/>
      <c r="G22" s="84"/>
      <c r="H22" s="85"/>
    </row>
    <row r="23" spans="1:9" ht="18.75" customHeight="1">
      <c r="B23" s="83"/>
      <c r="C23" s="84"/>
      <c r="D23" s="84"/>
      <c r="E23" s="84"/>
      <c r="F23" s="84"/>
      <c r="G23" s="84"/>
      <c r="H23" s="85"/>
    </row>
    <row r="24" spans="1:9" ht="18.75" customHeight="1">
      <c r="B24" s="83"/>
      <c r="C24" s="84"/>
      <c r="D24" s="84"/>
      <c r="E24" s="84"/>
      <c r="F24" s="84"/>
      <c r="G24" s="84"/>
      <c r="H24" s="85"/>
    </row>
    <row r="25" spans="1:9" ht="18.75" customHeight="1">
      <c r="B25" s="83"/>
      <c r="C25" s="84"/>
      <c r="D25" s="84"/>
      <c r="E25" s="84"/>
      <c r="F25" s="84"/>
      <c r="G25" s="84"/>
      <c r="H25" s="85"/>
    </row>
    <row r="26" spans="1:9" ht="18.75" customHeight="1">
      <c r="B26" s="67"/>
      <c r="C26" s="68"/>
      <c r="D26" s="68"/>
      <c r="E26" s="68"/>
      <c r="F26" s="68"/>
      <c r="G26" s="68"/>
      <c r="H26" s="69"/>
    </row>
    <row r="27" spans="1:9" ht="5.25" customHeight="1">
      <c r="B27" s="94"/>
      <c r="C27" s="95"/>
      <c r="D27" s="95"/>
      <c r="E27" s="95"/>
      <c r="F27" s="95"/>
      <c r="G27" s="95"/>
      <c r="H27" s="96"/>
    </row>
    <row r="28" spans="1:9" ht="13.5" customHeight="1"/>
    <row r="29" spans="1:9" ht="27" customHeight="1">
      <c r="B29" s="43" t="s">
        <v>42</v>
      </c>
      <c r="C29" s="43" t="s">
        <v>43</v>
      </c>
      <c r="D29" s="44" t="s">
        <v>44</v>
      </c>
      <c r="E29" s="45" t="s">
        <v>34</v>
      </c>
      <c r="F29" s="45" t="s">
        <v>45</v>
      </c>
      <c r="G29" s="45" t="s">
        <v>39</v>
      </c>
      <c r="H29" s="45" t="s">
        <v>46</v>
      </c>
    </row>
    <row r="30" spans="1:9" ht="78.75" customHeight="1">
      <c r="B30" s="5"/>
      <c r="C30" s="54" t="str">
        <f>Vater</f>
        <v>Peter Mustermann</v>
      </c>
      <c r="D30" s="47" t="s">
        <v>51</v>
      </c>
      <c r="E30" s="47" t="str">
        <f>IF(VaterGeburtstag&lt;&gt;0,VaterGeburtstag,"")</f>
        <v>11. Feb. 1948</v>
      </c>
      <c r="F30" s="47" t="str">
        <f>IF(VaterGeburtsort&lt;&gt;0,VaterGeburtsort,"")</f>
        <v>Euskirchen, NRW</v>
      </c>
      <c r="G30" s="51" t="str">
        <f>IF(VaterTodestag&lt;&gt;0,VaterTodestag,"")</f>
        <v/>
      </c>
      <c r="H30" s="49" t="str">
        <f>IF(VaterSterbeort&lt;&gt;0,VaterSterbeort,"")</f>
        <v/>
      </c>
    </row>
    <row r="31" spans="1:9" ht="78.75" customHeight="1">
      <c r="B31" s="5"/>
      <c r="C31" s="12" t="s">
        <v>65</v>
      </c>
      <c r="D31" s="47" t="s">
        <v>51</v>
      </c>
      <c r="E31" s="48" t="s">
        <v>66</v>
      </c>
      <c r="F31" s="49" t="s">
        <v>62</v>
      </c>
      <c r="G31" s="48"/>
      <c r="H31" s="49"/>
    </row>
    <row r="32" spans="1:9" ht="78.75" customHeight="1">
      <c r="B32" s="5"/>
      <c r="C32" s="12" t="s">
        <v>67</v>
      </c>
      <c r="D32" s="47" t="s">
        <v>47</v>
      </c>
      <c r="E32" s="48" t="s">
        <v>68</v>
      </c>
      <c r="F32" s="49" t="s">
        <v>62</v>
      </c>
      <c r="G32" s="50"/>
      <c r="H32" s="49"/>
    </row>
    <row r="33" spans="2:8" ht="78.75" customHeight="1">
      <c r="B33" s="5"/>
      <c r="C33" s="12" t="s">
        <v>69</v>
      </c>
      <c r="D33" s="47" t="s">
        <v>51</v>
      </c>
      <c r="E33" s="48" t="s">
        <v>70</v>
      </c>
      <c r="F33" s="49" t="s">
        <v>62</v>
      </c>
      <c r="G33" s="48" t="s">
        <v>71</v>
      </c>
      <c r="H33" s="49" t="s">
        <v>62</v>
      </c>
    </row>
  </sheetData>
  <mergeCells count="20">
    <mergeCell ref="B21:H21"/>
    <mergeCell ref="C13:D13"/>
    <mergeCell ref="G13:H13"/>
    <mergeCell ref="C14:D14"/>
    <mergeCell ref="C15:D15"/>
    <mergeCell ref="G15:H15"/>
    <mergeCell ref="C16:D16"/>
    <mergeCell ref="G16:H16"/>
    <mergeCell ref="B24:H24"/>
    <mergeCell ref="B25:H25"/>
    <mergeCell ref="B26:H26"/>
    <mergeCell ref="B27:H27"/>
    <mergeCell ref="B22:H22"/>
    <mergeCell ref="B23:H23"/>
    <mergeCell ref="C11:D11"/>
    <mergeCell ref="G11:H11"/>
    <mergeCell ref="C12:D12"/>
    <mergeCell ref="G12:H12"/>
    <mergeCell ref="B10:D10"/>
    <mergeCell ref="F10:H10"/>
  </mergeCells>
  <hyperlinks>
    <hyperlink ref="C30" location="Eltern!A1" tooltip="Klicken, um den Vater anzuzeigen" display="Eltern!A1" xr:uid="{00000000-0004-0000-0200-000000000000}"/>
  </hyperlinks>
  <printOptions horizontalCentered="1"/>
  <pageMargins left="0.45" right="0.45" top="0.5" bottom="0.5" header="0.3" footer="0.3"/>
  <pageSetup scale="59" fitToHeight="0" orientation="portrait" horizontalDpi="480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I32"/>
  <sheetViews>
    <sheetView showGridLines="0" zoomScale="90" zoomScaleNormal="90" workbookViewId="0" xr3:uid="{51F8DEE0-4D01-5F28-A812-FC0BD7CAC4A5}"/>
  </sheetViews>
  <sheetFormatPr defaultColWidth="9" defaultRowHeight="78.75" customHeight="1"/>
  <cols>
    <col min="1" max="1" width="9.125" customWidth="1"/>
    <col min="2" max="2" width="19.5" customWidth="1"/>
    <col min="3" max="3" width="19.625" customWidth="1"/>
    <col min="4" max="4" width="19.75" customWidth="1"/>
    <col min="5" max="5" width="14.625" customWidth="1"/>
    <col min="6" max="6" width="19.5" customWidth="1"/>
    <col min="7" max="8" width="19.625" customWidth="1"/>
    <col min="9" max="9" width="9.125" customWidth="1"/>
    <col min="10" max="10" width="10.125" customWidth="1"/>
    <col min="11" max="11" width="9.625" customWidth="1"/>
  </cols>
  <sheetData>
    <row r="1" spans="1:9" ht="62.25" customHeight="1">
      <c r="A1" s="24"/>
      <c r="B1" s="38" t="str">
        <f>StammbaumName</f>
        <v>Schmidt - Jensen</v>
      </c>
      <c r="C1" s="27"/>
      <c r="D1" s="27"/>
      <c r="E1" s="24"/>
      <c r="F1" s="24"/>
      <c r="G1" s="24"/>
      <c r="H1" s="24"/>
      <c r="I1" s="24"/>
    </row>
    <row r="2" spans="1:9" ht="57" customHeight="1">
      <c r="A2" s="24"/>
      <c r="B2" s="28" t="s">
        <v>1</v>
      </c>
      <c r="C2" s="29"/>
      <c r="D2" s="29"/>
      <c r="E2" s="39"/>
      <c r="F2" s="39"/>
      <c r="G2" s="39"/>
      <c r="H2" s="39"/>
      <c r="I2" s="40"/>
    </row>
    <row r="3" spans="1:9" ht="14.25" customHeight="1">
      <c r="A3" s="24"/>
      <c r="B3" s="24"/>
      <c r="C3" s="24"/>
      <c r="D3" s="24"/>
      <c r="E3" s="24"/>
      <c r="F3" s="24"/>
      <c r="G3" s="24"/>
      <c r="H3" s="24"/>
      <c r="I3" s="24"/>
    </row>
    <row r="4" spans="1:9" ht="15" customHeight="1">
      <c r="A4" s="24"/>
      <c r="B4" s="24"/>
      <c r="C4" s="24"/>
      <c r="D4" s="24"/>
      <c r="E4" s="24"/>
      <c r="F4" s="24"/>
      <c r="G4" s="24"/>
      <c r="H4" s="24"/>
      <c r="I4" s="24"/>
    </row>
    <row r="5" spans="1:9" ht="20.25" customHeight="1">
      <c r="A5" s="24"/>
      <c r="B5" s="33" t="s">
        <v>32</v>
      </c>
      <c r="C5" s="24"/>
      <c r="D5" s="24"/>
      <c r="E5" s="24"/>
      <c r="F5" s="33" t="s">
        <v>33</v>
      </c>
      <c r="G5" s="24"/>
      <c r="H5" s="24"/>
      <c r="I5" s="24"/>
    </row>
    <row r="6" spans="1:9" ht="15.75" customHeight="1">
      <c r="A6" s="24"/>
      <c r="B6" s="24"/>
      <c r="C6" s="24"/>
      <c r="D6" s="24"/>
      <c r="E6" s="24"/>
      <c r="F6" s="24"/>
      <c r="G6" s="24"/>
      <c r="H6" s="24"/>
      <c r="I6" s="24"/>
    </row>
    <row r="7" spans="1:9" ht="15.75" customHeight="1">
      <c r="A7" s="24"/>
      <c r="B7" s="24"/>
      <c r="C7" s="24"/>
      <c r="D7" s="24"/>
      <c r="E7" s="24"/>
      <c r="F7" s="24"/>
      <c r="G7" s="24"/>
      <c r="H7" s="24"/>
      <c r="I7" s="24"/>
    </row>
    <row r="8" spans="1:9" ht="15.75" customHeight="1">
      <c r="A8" s="24"/>
      <c r="B8" s="24"/>
      <c r="C8" s="24"/>
      <c r="D8" s="24"/>
      <c r="E8" s="24"/>
      <c r="F8" s="24"/>
      <c r="G8" s="24"/>
      <c r="H8" s="24"/>
      <c r="I8" s="24"/>
    </row>
    <row r="9" spans="1:9" ht="15" customHeight="1">
      <c r="A9" s="24"/>
      <c r="B9" s="24"/>
      <c r="C9" s="24"/>
      <c r="D9" s="24"/>
      <c r="E9" s="24"/>
      <c r="F9" s="24"/>
      <c r="G9" s="24"/>
      <c r="H9" s="24"/>
      <c r="I9" s="24"/>
    </row>
    <row r="10" spans="1:9" ht="42" customHeight="1">
      <c r="B10" s="91" t="str">
        <f>"Vater: "&amp;MGroßvater1</f>
        <v>Vater: Andreas Meyer</v>
      </c>
      <c r="C10" s="92"/>
      <c r="D10" s="93"/>
      <c r="F10" s="91" t="str">
        <f>"Mutter: "&amp;MGroßmutter1</f>
        <v>Mutter: Andrea Muster</v>
      </c>
      <c r="G10" s="92"/>
      <c r="H10" s="93"/>
    </row>
    <row r="11" spans="1:9" ht="20.25" customHeight="1">
      <c r="B11" s="17"/>
      <c r="C11" s="73" t="s">
        <v>34</v>
      </c>
      <c r="D11" s="74"/>
      <c r="F11" s="17"/>
      <c r="G11" s="79" t="s">
        <v>34</v>
      </c>
      <c r="H11" s="80"/>
    </row>
    <row r="12" spans="1:9" ht="20.25" customHeight="1">
      <c r="B12" s="17"/>
      <c r="C12" s="75" t="s">
        <v>72</v>
      </c>
      <c r="D12" s="76"/>
      <c r="F12" s="21"/>
      <c r="G12" s="75" t="s">
        <v>73</v>
      </c>
      <c r="H12" s="76"/>
    </row>
    <row r="13" spans="1:9" ht="20.25" customHeight="1">
      <c r="B13" s="17"/>
      <c r="C13" s="81" t="s">
        <v>38</v>
      </c>
      <c r="D13" s="82"/>
      <c r="F13" s="21"/>
      <c r="G13" s="81" t="s">
        <v>38</v>
      </c>
      <c r="H13" s="82"/>
    </row>
    <row r="14" spans="1:9" ht="18" customHeight="1">
      <c r="B14" s="17"/>
      <c r="C14" s="73" t="s">
        <v>39</v>
      </c>
      <c r="D14" s="74"/>
      <c r="F14" s="21"/>
      <c r="G14" s="55" t="s">
        <v>39</v>
      </c>
      <c r="H14" s="56"/>
    </row>
    <row r="15" spans="1:9" ht="20.25" customHeight="1">
      <c r="B15" s="17"/>
      <c r="C15" s="77" t="s">
        <v>74</v>
      </c>
      <c r="D15" s="78"/>
      <c r="F15" s="17"/>
      <c r="G15" s="75"/>
      <c r="H15" s="76"/>
    </row>
    <row r="16" spans="1:9" ht="20.25" customHeight="1">
      <c r="B16" s="17"/>
      <c r="C16" s="86" t="s">
        <v>62</v>
      </c>
      <c r="D16" s="87"/>
      <c r="F16" s="17"/>
      <c r="G16" s="86"/>
      <c r="H16" s="87"/>
    </row>
    <row r="17" spans="1:9" ht="5.25" customHeight="1">
      <c r="B17" s="18"/>
      <c r="C17" s="19"/>
      <c r="D17" s="20"/>
      <c r="F17" s="18"/>
      <c r="G17" s="19"/>
      <c r="H17" s="22"/>
    </row>
    <row r="18" spans="1:9" ht="12" customHeight="1">
      <c r="A18" s="24"/>
      <c r="B18" s="24"/>
      <c r="C18" s="24"/>
      <c r="D18" s="24"/>
      <c r="E18" s="24"/>
      <c r="F18" s="24"/>
      <c r="G18" s="24"/>
      <c r="H18" s="24"/>
      <c r="I18" s="24"/>
    </row>
    <row r="19" spans="1:9" ht="9" customHeight="1">
      <c r="B19" s="16"/>
      <c r="C19" s="16"/>
      <c r="D19" s="16"/>
      <c r="E19" s="16"/>
      <c r="F19" s="16"/>
      <c r="G19" s="16"/>
      <c r="H19" s="16"/>
    </row>
    <row r="20" spans="1:9" ht="27" customHeight="1">
      <c r="B20" s="13" t="s">
        <v>40</v>
      </c>
      <c r="C20" s="14"/>
      <c r="D20" s="14"/>
      <c r="E20" s="14"/>
      <c r="F20" s="14"/>
      <c r="G20" s="14"/>
      <c r="H20" s="15"/>
    </row>
    <row r="21" spans="1:9" ht="18.75" customHeight="1">
      <c r="B21" s="83"/>
      <c r="C21" s="84"/>
      <c r="D21" s="84"/>
      <c r="E21" s="84"/>
      <c r="F21" s="84"/>
      <c r="G21" s="84"/>
      <c r="H21" s="85"/>
    </row>
    <row r="22" spans="1:9" ht="18.75" customHeight="1">
      <c r="B22" s="83"/>
      <c r="C22" s="84"/>
      <c r="D22" s="84"/>
      <c r="E22" s="84"/>
      <c r="F22" s="84"/>
      <c r="G22" s="84"/>
      <c r="H22" s="85"/>
    </row>
    <row r="23" spans="1:9" ht="18.75" customHeight="1">
      <c r="B23" s="83"/>
      <c r="C23" s="84"/>
      <c r="D23" s="84"/>
      <c r="E23" s="84"/>
      <c r="F23" s="84"/>
      <c r="G23" s="84"/>
      <c r="H23" s="85"/>
    </row>
    <row r="24" spans="1:9" ht="18.75" customHeight="1">
      <c r="B24" s="83"/>
      <c r="C24" s="84"/>
      <c r="D24" s="84"/>
      <c r="E24" s="84"/>
      <c r="F24" s="84"/>
      <c r="G24" s="84"/>
      <c r="H24" s="85"/>
    </row>
    <row r="25" spans="1:9" ht="18.75" customHeight="1">
      <c r="B25" s="83"/>
      <c r="C25" s="84"/>
      <c r="D25" s="84"/>
      <c r="E25" s="84"/>
      <c r="F25" s="84"/>
      <c r="G25" s="84"/>
      <c r="H25" s="85"/>
    </row>
    <row r="26" spans="1:9" ht="18.75" customHeight="1">
      <c r="B26" s="67"/>
      <c r="C26" s="68"/>
      <c r="D26" s="68"/>
      <c r="E26" s="68"/>
      <c r="F26" s="68"/>
      <c r="G26" s="68"/>
      <c r="H26" s="69"/>
    </row>
    <row r="27" spans="1:9" ht="5.25" customHeight="1">
      <c r="B27" s="94"/>
      <c r="C27" s="95"/>
      <c r="D27" s="95"/>
      <c r="E27" s="95"/>
      <c r="F27" s="95"/>
      <c r="G27" s="95"/>
      <c r="H27" s="96"/>
    </row>
    <row r="28" spans="1:9" ht="13.5" customHeight="1"/>
    <row r="29" spans="1:9" ht="27" customHeight="1">
      <c r="B29" s="43" t="s">
        <v>42</v>
      </c>
      <c r="C29" s="43" t="s">
        <v>43</v>
      </c>
      <c r="D29" s="44" t="s">
        <v>44</v>
      </c>
      <c r="E29" s="45" t="s">
        <v>34</v>
      </c>
      <c r="F29" s="45" t="s">
        <v>45</v>
      </c>
      <c r="G29" s="45" t="s">
        <v>39</v>
      </c>
      <c r="H29" s="45" t="s">
        <v>46</v>
      </c>
    </row>
    <row r="30" spans="1:9" ht="79.5" customHeight="1">
      <c r="B30" s="5"/>
      <c r="C30" s="54" t="str">
        <f>Mutter</f>
        <v>Hilde Meyer</v>
      </c>
      <c r="D30" s="47" t="s">
        <v>47</v>
      </c>
      <c r="E30" s="47" t="str">
        <f>IF(MutterGeburtstag&lt;&gt;0,MutterGeburtstag,"")</f>
        <v>13. Feb. 1953</v>
      </c>
      <c r="F30" s="49" t="str">
        <f>IF(MutterGeburtsort&lt;&gt;0,MutterGeburtsort,"")</f>
        <v>Dänemark</v>
      </c>
      <c r="G30" s="51" t="str">
        <f>IF(MutterTodestag&lt;&gt;0,MutterTodestag,"")</f>
        <v/>
      </c>
      <c r="H30" s="52" t="str">
        <f>IF(MutterSterbeort&lt;&gt;0,MutterSterbeort,"")</f>
        <v/>
      </c>
    </row>
    <row r="31" spans="1:9" ht="79.5" customHeight="1">
      <c r="B31" s="5"/>
      <c r="C31" s="12" t="s">
        <v>75</v>
      </c>
      <c r="D31" s="47" t="s">
        <v>51</v>
      </c>
      <c r="E31" s="48" t="s">
        <v>76</v>
      </c>
      <c r="F31" s="49" t="s">
        <v>62</v>
      </c>
      <c r="G31" s="48" t="s">
        <v>77</v>
      </c>
      <c r="H31" s="52" t="s">
        <v>62</v>
      </c>
    </row>
    <row r="32" spans="1:9" ht="79.5" customHeight="1">
      <c r="B32" s="5"/>
      <c r="C32" s="12" t="s">
        <v>78</v>
      </c>
      <c r="D32" s="47" t="s">
        <v>51</v>
      </c>
      <c r="E32" s="48" t="s">
        <v>79</v>
      </c>
      <c r="F32" s="49" t="s">
        <v>62</v>
      </c>
      <c r="G32" s="50"/>
      <c r="H32" s="52"/>
    </row>
  </sheetData>
  <mergeCells count="20">
    <mergeCell ref="B21:H21"/>
    <mergeCell ref="C13:D13"/>
    <mergeCell ref="G13:H13"/>
    <mergeCell ref="C14:D14"/>
    <mergeCell ref="C15:D15"/>
    <mergeCell ref="G15:H15"/>
    <mergeCell ref="C16:D16"/>
    <mergeCell ref="G16:H16"/>
    <mergeCell ref="B24:H24"/>
    <mergeCell ref="B25:H25"/>
    <mergeCell ref="B26:H26"/>
    <mergeCell ref="B27:H27"/>
    <mergeCell ref="B22:H22"/>
    <mergeCell ref="B23:H23"/>
    <mergeCell ref="C11:D11"/>
    <mergeCell ref="G11:H11"/>
    <mergeCell ref="C12:D12"/>
    <mergeCell ref="G12:H12"/>
    <mergeCell ref="B10:D10"/>
    <mergeCell ref="F10:H10"/>
  </mergeCells>
  <hyperlinks>
    <hyperlink ref="C30" location="Eltern!A1" tooltip="Klicken, um die Mutter anzuzeigen" display="Eltern!A1" xr:uid="{00000000-0004-0000-0300-000000000000}"/>
  </hyperlinks>
  <printOptions horizontalCentered="1"/>
  <pageMargins left="0.45" right="0.45" top="0.5" bottom="0.5" header="0.3" footer="0.3"/>
  <pageSetup scale="59" fitToHeight="0" orientation="portrait" horizontalDpi="4800"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I35"/>
  <sheetViews>
    <sheetView showGridLines="0" zoomScale="90" zoomScaleNormal="90" workbookViewId="0" xr3:uid="{F9CF3CF3-643B-5BE6-8B46-32C596A47465}"/>
  </sheetViews>
  <sheetFormatPr defaultColWidth="9" defaultRowHeight="78.75" customHeight="1"/>
  <cols>
    <col min="1" max="1" width="9.125" customWidth="1"/>
    <col min="2" max="2" width="19.5" customWidth="1"/>
    <col min="3" max="3" width="19.625" customWidth="1"/>
    <col min="4" max="4" width="19.75" customWidth="1"/>
    <col min="5" max="5" width="14.625" customWidth="1"/>
    <col min="6" max="6" width="19.5" customWidth="1"/>
    <col min="7" max="8" width="19.625" customWidth="1"/>
    <col min="9" max="9" width="9.125" customWidth="1"/>
    <col min="10" max="10" width="10.125" customWidth="1"/>
    <col min="11" max="11" width="9.625" customWidth="1"/>
  </cols>
  <sheetData>
    <row r="1" spans="1:9" ht="62.25" customHeight="1">
      <c r="A1" s="24"/>
      <c r="B1" s="38" t="str">
        <f>StammbaumName</f>
        <v>Schmidt - Jensen</v>
      </c>
      <c r="C1" s="27"/>
      <c r="D1" s="27"/>
      <c r="E1" s="24"/>
      <c r="F1" s="24"/>
      <c r="G1" s="24"/>
      <c r="H1" s="24"/>
      <c r="I1" s="24"/>
    </row>
    <row r="2" spans="1:9" ht="57" customHeight="1">
      <c r="A2" s="24"/>
      <c r="B2" s="28" t="s">
        <v>1</v>
      </c>
      <c r="C2" s="29"/>
      <c r="D2" s="29"/>
      <c r="E2" s="39"/>
      <c r="F2" s="39"/>
      <c r="G2" s="39"/>
      <c r="H2" s="39"/>
      <c r="I2" s="40"/>
    </row>
    <row r="3" spans="1:9" ht="14.25" customHeight="1">
      <c r="A3" s="24"/>
      <c r="B3" s="24"/>
      <c r="C3" s="24"/>
      <c r="D3" s="24"/>
      <c r="E3" s="24"/>
      <c r="F3" s="24"/>
      <c r="G3" s="24"/>
      <c r="H3" s="24"/>
      <c r="I3" s="24"/>
    </row>
    <row r="4" spans="1:9" ht="15" customHeight="1">
      <c r="A4" s="24"/>
      <c r="B4" s="24"/>
      <c r="C4" s="24"/>
      <c r="D4" s="24"/>
      <c r="E4" s="24"/>
      <c r="F4" s="24"/>
      <c r="G4" s="24"/>
      <c r="H4" s="24"/>
      <c r="I4" s="24"/>
    </row>
    <row r="5" spans="1:9" ht="20.25" customHeight="1">
      <c r="A5" s="24"/>
      <c r="B5" s="33" t="s">
        <v>32</v>
      </c>
      <c r="C5" s="24"/>
      <c r="D5" s="24"/>
      <c r="E5" s="24"/>
      <c r="F5" s="33" t="s">
        <v>33</v>
      </c>
      <c r="G5" s="24"/>
      <c r="H5" s="24"/>
      <c r="I5" s="24"/>
    </row>
    <row r="6" spans="1:9" ht="15.75" customHeight="1">
      <c r="A6" s="24"/>
      <c r="B6" s="24"/>
      <c r="C6" s="24"/>
      <c r="D6" s="24"/>
      <c r="E6" s="24"/>
      <c r="F6" s="24"/>
      <c r="G6" s="24"/>
      <c r="H6" s="24"/>
      <c r="I6" s="24"/>
    </row>
    <row r="7" spans="1:9" ht="15.75" customHeight="1">
      <c r="A7" s="24"/>
      <c r="B7" s="24"/>
      <c r="C7" s="24"/>
      <c r="D7" s="24"/>
      <c r="E7" s="24"/>
      <c r="F7" s="24"/>
      <c r="G7" s="24"/>
      <c r="H7" s="24"/>
      <c r="I7" s="24"/>
    </row>
    <row r="8" spans="1:9" ht="15.75" customHeight="1">
      <c r="A8" s="24"/>
      <c r="B8" s="24"/>
      <c r="C8" s="24"/>
      <c r="D8" s="24"/>
      <c r="E8" s="24"/>
      <c r="F8" s="24"/>
      <c r="G8" s="24"/>
      <c r="H8" s="24"/>
      <c r="I8" s="24"/>
    </row>
    <row r="9" spans="1:9" ht="15" customHeight="1">
      <c r="A9" s="24"/>
      <c r="B9" s="24"/>
      <c r="C9" s="24"/>
      <c r="D9" s="24"/>
      <c r="E9" s="24"/>
      <c r="F9" s="24"/>
      <c r="G9" s="24"/>
      <c r="H9" s="24"/>
      <c r="I9" s="24"/>
    </row>
    <row r="10" spans="1:9" ht="42" customHeight="1">
      <c r="B10" s="97" t="str">
        <f>"Vater: "&amp;PGGroßvater11</f>
        <v>Vater: Urgroßvater 1 väterlicherseits</v>
      </c>
      <c r="C10" s="98"/>
      <c r="D10" s="99"/>
      <c r="F10" s="97" t="str">
        <f>"Mutter: "&amp;PGGroßmutter1</f>
        <v>Mutter: Urgroßmutter 1 väterlicherseits</v>
      </c>
      <c r="G10" s="98"/>
      <c r="H10" s="99"/>
    </row>
    <row r="11" spans="1:9" ht="20.25" customHeight="1">
      <c r="B11" s="17"/>
      <c r="C11" s="73" t="s">
        <v>34</v>
      </c>
      <c r="D11" s="74"/>
      <c r="F11" s="17"/>
      <c r="G11" s="79" t="s">
        <v>34</v>
      </c>
      <c r="H11" s="80"/>
    </row>
    <row r="12" spans="1:9" ht="20.25" customHeight="1">
      <c r="B12" s="17"/>
      <c r="C12" s="75"/>
      <c r="D12" s="76"/>
      <c r="F12" s="21"/>
      <c r="G12" s="75"/>
      <c r="H12" s="76"/>
    </row>
    <row r="13" spans="1:9" ht="20.25" customHeight="1">
      <c r="B13" s="17"/>
      <c r="C13" s="81"/>
      <c r="D13" s="82"/>
      <c r="F13" s="21"/>
      <c r="G13" s="81"/>
      <c r="H13" s="82"/>
    </row>
    <row r="14" spans="1:9" ht="18" customHeight="1">
      <c r="B14" s="17"/>
      <c r="C14" s="73" t="s">
        <v>39</v>
      </c>
      <c r="D14" s="74"/>
      <c r="F14" s="21"/>
      <c r="G14" s="55" t="s">
        <v>39</v>
      </c>
      <c r="H14" s="56"/>
    </row>
    <row r="15" spans="1:9" ht="20.25" customHeight="1">
      <c r="B15" s="17"/>
      <c r="C15" s="77"/>
      <c r="D15" s="78"/>
      <c r="F15" s="17"/>
      <c r="G15" s="75"/>
      <c r="H15" s="76"/>
    </row>
    <row r="16" spans="1:9" ht="20.25" customHeight="1">
      <c r="B16" s="17"/>
      <c r="C16" s="86"/>
      <c r="D16" s="87"/>
      <c r="F16" s="17"/>
      <c r="G16" s="86"/>
      <c r="H16" s="87"/>
    </row>
    <row r="17" spans="1:9" ht="5.25" customHeight="1">
      <c r="B17" s="18"/>
      <c r="C17" s="19"/>
      <c r="D17" s="20"/>
      <c r="F17" s="18"/>
      <c r="G17" s="19"/>
      <c r="H17" s="22"/>
    </row>
    <row r="18" spans="1:9" ht="12" customHeight="1">
      <c r="A18" s="24"/>
      <c r="B18" s="24"/>
      <c r="C18" s="24"/>
      <c r="D18" s="24"/>
      <c r="E18" s="24"/>
      <c r="F18" s="24"/>
      <c r="G18" s="24"/>
      <c r="H18" s="24"/>
      <c r="I18" s="24"/>
    </row>
    <row r="19" spans="1:9" ht="9" customHeight="1">
      <c r="B19" s="16"/>
      <c r="C19" s="16"/>
      <c r="D19" s="16"/>
      <c r="E19" s="16"/>
      <c r="F19" s="16"/>
      <c r="G19" s="16"/>
      <c r="H19" s="16"/>
    </row>
    <row r="20" spans="1:9" ht="27" customHeight="1">
      <c r="B20" s="13" t="s">
        <v>40</v>
      </c>
      <c r="C20" s="14"/>
      <c r="D20" s="14"/>
      <c r="E20" s="14"/>
      <c r="F20" s="14"/>
      <c r="G20" s="14"/>
      <c r="H20" s="15"/>
    </row>
    <row r="21" spans="1:9" ht="18.75" customHeight="1">
      <c r="B21" s="83"/>
      <c r="C21" s="84"/>
      <c r="D21" s="84"/>
      <c r="E21" s="84"/>
      <c r="F21" s="84"/>
      <c r="G21" s="84"/>
      <c r="H21" s="85"/>
    </row>
    <row r="22" spans="1:9" ht="18.75" customHeight="1">
      <c r="B22" s="83"/>
      <c r="C22" s="84"/>
      <c r="D22" s="84"/>
      <c r="E22" s="84"/>
      <c r="F22" s="84"/>
      <c r="G22" s="84"/>
      <c r="H22" s="85"/>
    </row>
    <row r="23" spans="1:9" ht="18.75" customHeight="1">
      <c r="B23" s="83"/>
      <c r="C23" s="84"/>
      <c r="D23" s="84"/>
      <c r="E23" s="84"/>
      <c r="F23" s="84"/>
      <c r="G23" s="84"/>
      <c r="H23" s="85"/>
    </row>
    <row r="24" spans="1:9" ht="18.75" customHeight="1">
      <c r="B24" s="83"/>
      <c r="C24" s="84"/>
      <c r="D24" s="84"/>
      <c r="E24" s="84"/>
      <c r="F24" s="84"/>
      <c r="G24" s="84"/>
      <c r="H24" s="85"/>
    </row>
    <row r="25" spans="1:9" ht="18.75" customHeight="1">
      <c r="B25" s="83"/>
      <c r="C25" s="84"/>
      <c r="D25" s="84"/>
      <c r="E25" s="84"/>
      <c r="F25" s="84"/>
      <c r="G25" s="84"/>
      <c r="H25" s="85"/>
    </row>
    <row r="26" spans="1:9" ht="18.75" customHeight="1">
      <c r="B26" s="67"/>
      <c r="C26" s="68"/>
      <c r="D26" s="68"/>
      <c r="E26" s="68"/>
      <c r="F26" s="68"/>
      <c r="G26" s="68"/>
      <c r="H26" s="69"/>
    </row>
    <row r="27" spans="1:9" ht="5.25" customHeight="1">
      <c r="B27" s="94"/>
      <c r="C27" s="95"/>
      <c r="D27" s="95"/>
      <c r="E27" s="95"/>
      <c r="F27" s="95"/>
      <c r="G27" s="95"/>
      <c r="H27" s="96"/>
    </row>
    <row r="28" spans="1:9" ht="13.5" customHeight="1"/>
    <row r="29" spans="1:9" ht="27" customHeight="1">
      <c r="B29" s="43" t="s">
        <v>42</v>
      </c>
      <c r="C29" s="43" t="s">
        <v>43</v>
      </c>
      <c r="D29" s="44" t="s">
        <v>44</v>
      </c>
      <c r="E29" s="45" t="s">
        <v>34</v>
      </c>
      <c r="F29" s="45" t="s">
        <v>45</v>
      </c>
      <c r="G29" s="45" t="s">
        <v>39</v>
      </c>
      <c r="H29" s="45" t="s">
        <v>46</v>
      </c>
    </row>
    <row r="30" spans="1:9" ht="79.5" customHeight="1">
      <c r="B30" s="5"/>
      <c r="C30" s="54" t="str">
        <f t="shared" ref="C30:C35" si="0">PGroßvater</f>
        <v>Hans Mustermann</v>
      </c>
      <c r="D30" s="47" t="s">
        <v>51</v>
      </c>
      <c r="E30" s="47" t="str">
        <f>IF(PGVaterGeburtstag&lt;&gt;0,PGVaterGeburtstag,"")</f>
        <v>3. Mrz. 1906</v>
      </c>
      <c r="F30" s="49" t="str">
        <f>IF(PGVaterGeburtsort&lt;&gt;0,PGVaterGeburtsort,"")</f>
        <v>Euskirchen, NRW</v>
      </c>
      <c r="G30" s="51" t="str">
        <f>IF(PGVaterTodestag&lt;&gt;0,PGVaterTodestag,"")</f>
        <v>17. Jun. 1991</v>
      </c>
      <c r="H30" s="52" t="str">
        <f>IF(PGVaterSterbeort&lt;&gt;0,PGVaterSterbeort,"")</f>
        <v>Neuss, NRW</v>
      </c>
    </row>
    <row r="31" spans="1:9" ht="79.5" customHeight="1">
      <c r="B31" s="5"/>
      <c r="C31" s="12" t="str">
        <f t="shared" si="0"/>
        <v>Hans Mustermann</v>
      </c>
      <c r="D31" s="47"/>
      <c r="E31" s="48"/>
      <c r="F31" s="49"/>
      <c r="G31" s="48"/>
      <c r="H31" s="52"/>
    </row>
    <row r="32" spans="1:9" ht="79.5" customHeight="1">
      <c r="B32" s="5"/>
      <c r="C32" s="12" t="str">
        <f t="shared" si="0"/>
        <v>Hans Mustermann</v>
      </c>
      <c r="D32" s="47"/>
      <c r="E32" s="48"/>
      <c r="F32" s="49"/>
      <c r="G32" s="50"/>
      <c r="H32" s="52"/>
    </row>
    <row r="33" spans="2:8" ht="78.75" customHeight="1">
      <c r="B33" s="46"/>
      <c r="C33" s="12" t="str">
        <f t="shared" si="0"/>
        <v>Hans Mustermann</v>
      </c>
      <c r="D33" s="47"/>
      <c r="E33" s="48"/>
      <c r="F33" s="49"/>
      <c r="G33" s="48"/>
      <c r="H33" s="52"/>
    </row>
    <row r="34" spans="2:8" ht="78.75" customHeight="1">
      <c r="B34" s="46"/>
      <c r="C34" s="12" t="str">
        <f t="shared" si="0"/>
        <v>Hans Mustermann</v>
      </c>
      <c r="D34" s="47"/>
      <c r="E34" s="48"/>
      <c r="F34" s="49"/>
      <c r="G34" s="48"/>
      <c r="H34" s="52"/>
    </row>
    <row r="35" spans="2:8" ht="78.75" customHeight="1">
      <c r="B35" s="46"/>
      <c r="C35" s="12" t="str">
        <f t="shared" si="0"/>
        <v>Hans Mustermann</v>
      </c>
      <c r="D35" s="47"/>
      <c r="E35" s="48"/>
      <c r="F35" s="49"/>
      <c r="G35" s="48"/>
      <c r="H35" s="52"/>
    </row>
  </sheetData>
  <mergeCells count="20">
    <mergeCell ref="B27:H27"/>
    <mergeCell ref="B21:H21"/>
    <mergeCell ref="B22:H22"/>
    <mergeCell ref="B23:H23"/>
    <mergeCell ref="B24:H24"/>
    <mergeCell ref="B25:H25"/>
    <mergeCell ref="B26:H26"/>
    <mergeCell ref="C16:D16"/>
    <mergeCell ref="G16:H16"/>
    <mergeCell ref="B10:D10"/>
    <mergeCell ref="F10:H10"/>
    <mergeCell ref="C11:D11"/>
    <mergeCell ref="G11:H11"/>
    <mergeCell ref="C12:D12"/>
    <mergeCell ref="G12:H12"/>
    <mergeCell ref="C13:D13"/>
    <mergeCell ref="G13:H13"/>
    <mergeCell ref="C14:D14"/>
    <mergeCell ref="C15:D15"/>
    <mergeCell ref="G15:H15"/>
  </mergeCells>
  <hyperlinks>
    <hyperlink ref="C30" location="'Großeltern väterlicherseits'!A1" tooltip="Zum Anzeigen klicken" display="'Großeltern väterlicherseits'!A1" xr:uid="{00000000-0004-0000-0400-000000000000}"/>
  </hyperlinks>
  <printOptions horizontalCentered="1"/>
  <pageMargins left="0.45" right="0.45" top="0.5" bottom="0.5" header="0.3" footer="0.3"/>
  <pageSetup scale="59" fitToHeight="0" orientation="portrait" horizontalDpi="48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I35"/>
  <sheetViews>
    <sheetView showGridLines="0" zoomScale="90" zoomScaleNormal="90" workbookViewId="0" xr3:uid="{78B4E459-6924-5F8B-B7BA-2DD04133E49E}"/>
  </sheetViews>
  <sheetFormatPr defaultColWidth="9" defaultRowHeight="78.75" customHeight="1"/>
  <cols>
    <col min="1" max="1" width="9.125" customWidth="1"/>
    <col min="2" max="2" width="19.5" customWidth="1"/>
    <col min="3" max="3" width="19.625" customWidth="1"/>
    <col min="4" max="4" width="19.75" customWidth="1"/>
    <col min="5" max="5" width="14.625" customWidth="1"/>
    <col min="6" max="6" width="19.5" customWidth="1"/>
    <col min="7" max="8" width="19.625" customWidth="1"/>
    <col min="9" max="9" width="9.125" customWidth="1"/>
    <col min="10" max="10" width="10.125" customWidth="1"/>
    <col min="11" max="11" width="9.625" customWidth="1"/>
  </cols>
  <sheetData>
    <row r="1" spans="1:9" ht="62.25" customHeight="1">
      <c r="A1" s="24"/>
      <c r="B1" s="38" t="str">
        <f>StammbaumName</f>
        <v>Schmidt - Jensen</v>
      </c>
      <c r="C1" s="27"/>
      <c r="D1" s="27"/>
      <c r="E1" s="24"/>
      <c r="F1" s="24"/>
      <c r="G1" s="24"/>
      <c r="H1" s="24"/>
      <c r="I1" s="24"/>
    </row>
    <row r="2" spans="1:9" ht="57" customHeight="1">
      <c r="A2" s="24"/>
      <c r="B2" s="28" t="s">
        <v>1</v>
      </c>
      <c r="C2" s="29"/>
      <c r="D2" s="29"/>
      <c r="E2" s="39"/>
      <c r="F2" s="39"/>
      <c r="G2" s="39"/>
      <c r="H2" s="39"/>
      <c r="I2" s="40"/>
    </row>
    <row r="3" spans="1:9" ht="14.25" customHeight="1">
      <c r="A3" s="24"/>
      <c r="B3" s="24"/>
      <c r="C3" s="24"/>
      <c r="D3" s="24"/>
      <c r="E3" s="24"/>
      <c r="F3" s="24"/>
      <c r="G3" s="24"/>
      <c r="H3" s="24"/>
      <c r="I3" s="24"/>
    </row>
    <row r="4" spans="1:9" ht="15" customHeight="1">
      <c r="A4" s="24"/>
      <c r="B4" s="24"/>
      <c r="C4" s="24"/>
      <c r="D4" s="24"/>
      <c r="E4" s="24"/>
      <c r="F4" s="24"/>
      <c r="G4" s="24"/>
      <c r="H4" s="24"/>
      <c r="I4" s="24"/>
    </row>
    <row r="5" spans="1:9" ht="20.25" customHeight="1">
      <c r="A5" s="24"/>
      <c r="B5" s="33" t="s">
        <v>32</v>
      </c>
      <c r="C5" s="24"/>
      <c r="D5" s="24"/>
      <c r="E5" s="24"/>
      <c r="F5" s="33" t="s">
        <v>33</v>
      </c>
      <c r="G5" s="24"/>
      <c r="H5" s="24"/>
      <c r="I5" s="24"/>
    </row>
    <row r="6" spans="1:9" ht="15.75" customHeight="1">
      <c r="A6" s="24"/>
      <c r="B6" s="24"/>
      <c r="C6" s="24"/>
      <c r="D6" s="24"/>
      <c r="E6" s="24"/>
      <c r="F6" s="24"/>
      <c r="G6" s="24"/>
      <c r="H6" s="24"/>
      <c r="I6" s="24"/>
    </row>
    <row r="7" spans="1:9" ht="15.75" customHeight="1">
      <c r="A7" s="24"/>
      <c r="B7" s="24"/>
      <c r="C7" s="24"/>
      <c r="D7" s="24"/>
      <c r="E7" s="24"/>
      <c r="F7" s="24"/>
      <c r="G7" s="24"/>
      <c r="H7" s="24"/>
      <c r="I7" s="24"/>
    </row>
    <row r="8" spans="1:9" ht="15.75" customHeight="1">
      <c r="A8" s="24"/>
      <c r="B8" s="24"/>
      <c r="C8" s="24"/>
      <c r="D8" s="24"/>
      <c r="E8" s="24"/>
      <c r="F8" s="24"/>
      <c r="G8" s="24"/>
      <c r="H8" s="24"/>
      <c r="I8" s="24"/>
    </row>
    <row r="9" spans="1:9" ht="15" customHeight="1">
      <c r="A9" s="24"/>
      <c r="B9" s="24"/>
      <c r="C9" s="24"/>
      <c r="D9" s="24"/>
      <c r="E9" s="24"/>
      <c r="F9" s="24"/>
      <c r="G9" s="24"/>
      <c r="H9" s="24"/>
      <c r="I9" s="24"/>
    </row>
    <row r="10" spans="1:9" ht="42" customHeight="1">
      <c r="B10" s="97" t="str">
        <f>"Vater: "&amp;PGGroßvater2</f>
        <v>Vater: Urgroßvater 2 väterlicherseits</v>
      </c>
      <c r="C10" s="98"/>
      <c r="D10" s="99"/>
      <c r="F10" s="97" t="str">
        <f>"Mutter: "&amp;PGGroßmutter22</f>
        <v>Mutter: Urgroßmutter 2 väterlicherseits</v>
      </c>
      <c r="G10" s="98"/>
      <c r="H10" s="99"/>
    </row>
    <row r="11" spans="1:9" ht="20.25" customHeight="1">
      <c r="B11" s="17"/>
      <c r="C11" s="73" t="s">
        <v>34</v>
      </c>
      <c r="D11" s="74"/>
      <c r="F11" s="17"/>
      <c r="G11" s="79" t="s">
        <v>34</v>
      </c>
      <c r="H11" s="80"/>
    </row>
    <row r="12" spans="1:9" ht="20.25" customHeight="1">
      <c r="B12" s="17"/>
      <c r="C12" s="75"/>
      <c r="D12" s="76"/>
      <c r="F12" s="21"/>
      <c r="G12" s="75"/>
      <c r="H12" s="76"/>
    </row>
    <row r="13" spans="1:9" ht="20.25" customHeight="1">
      <c r="B13" s="17"/>
      <c r="C13" s="81"/>
      <c r="D13" s="82"/>
      <c r="F13" s="21"/>
      <c r="G13" s="81"/>
      <c r="H13" s="82"/>
    </row>
    <row r="14" spans="1:9" ht="18" customHeight="1">
      <c r="B14" s="17"/>
      <c r="C14" s="73" t="s">
        <v>39</v>
      </c>
      <c r="D14" s="74"/>
      <c r="F14" s="21"/>
      <c r="G14" s="55" t="s">
        <v>39</v>
      </c>
      <c r="H14" s="56"/>
    </row>
    <row r="15" spans="1:9" ht="20.25" customHeight="1">
      <c r="B15" s="17"/>
      <c r="C15" s="77"/>
      <c r="D15" s="78"/>
      <c r="F15" s="17"/>
      <c r="G15" s="75"/>
      <c r="H15" s="76"/>
    </row>
    <row r="16" spans="1:9" ht="20.25" customHeight="1">
      <c r="B16" s="17"/>
      <c r="C16" s="86"/>
      <c r="D16" s="87"/>
      <c r="F16" s="17"/>
      <c r="G16" s="86"/>
      <c r="H16" s="87"/>
    </row>
    <row r="17" spans="1:9" ht="5.25" customHeight="1">
      <c r="B17" s="18"/>
      <c r="C17" s="19"/>
      <c r="D17" s="20"/>
      <c r="F17" s="18"/>
      <c r="G17" s="19"/>
      <c r="H17" s="22"/>
    </row>
    <row r="18" spans="1:9" ht="12" customHeight="1">
      <c r="A18" s="24"/>
      <c r="B18" s="24"/>
      <c r="C18" s="24"/>
      <c r="D18" s="24"/>
      <c r="E18" s="24"/>
      <c r="F18" s="24"/>
      <c r="G18" s="24"/>
      <c r="H18" s="24"/>
      <c r="I18" s="24"/>
    </row>
    <row r="19" spans="1:9" ht="9" customHeight="1">
      <c r="B19" s="16"/>
      <c r="C19" s="16"/>
      <c r="D19" s="16"/>
      <c r="E19" s="16"/>
      <c r="F19" s="16"/>
      <c r="G19" s="16"/>
      <c r="H19" s="16"/>
    </row>
    <row r="20" spans="1:9" ht="27" customHeight="1">
      <c r="B20" s="13" t="s">
        <v>40</v>
      </c>
      <c r="C20" s="14"/>
      <c r="D20" s="14"/>
      <c r="E20" s="14"/>
      <c r="F20" s="14"/>
      <c r="G20" s="14"/>
      <c r="H20" s="15"/>
    </row>
    <row r="21" spans="1:9" ht="18.75" customHeight="1">
      <c r="B21" s="83"/>
      <c r="C21" s="84"/>
      <c r="D21" s="84"/>
      <c r="E21" s="84"/>
      <c r="F21" s="84"/>
      <c r="G21" s="84"/>
      <c r="H21" s="85"/>
    </row>
    <row r="22" spans="1:9" ht="18.75" customHeight="1">
      <c r="B22" s="83"/>
      <c r="C22" s="84"/>
      <c r="D22" s="84"/>
      <c r="E22" s="84"/>
      <c r="F22" s="84"/>
      <c r="G22" s="84"/>
      <c r="H22" s="85"/>
    </row>
    <row r="23" spans="1:9" ht="18.75" customHeight="1">
      <c r="B23" s="83"/>
      <c r="C23" s="84"/>
      <c r="D23" s="84"/>
      <c r="E23" s="84"/>
      <c r="F23" s="84"/>
      <c r="G23" s="84"/>
      <c r="H23" s="85"/>
    </row>
    <row r="24" spans="1:9" ht="18.75" customHeight="1">
      <c r="B24" s="83"/>
      <c r="C24" s="84"/>
      <c r="D24" s="84"/>
      <c r="E24" s="84"/>
      <c r="F24" s="84"/>
      <c r="G24" s="84"/>
      <c r="H24" s="85"/>
    </row>
    <row r="25" spans="1:9" ht="18.75" customHeight="1">
      <c r="B25" s="83"/>
      <c r="C25" s="84"/>
      <c r="D25" s="84"/>
      <c r="E25" s="84"/>
      <c r="F25" s="84"/>
      <c r="G25" s="84"/>
      <c r="H25" s="85"/>
    </row>
    <row r="26" spans="1:9" ht="18.75" customHeight="1">
      <c r="B26" s="67"/>
      <c r="C26" s="68"/>
      <c r="D26" s="68"/>
      <c r="E26" s="68"/>
      <c r="F26" s="68"/>
      <c r="G26" s="68"/>
      <c r="H26" s="69"/>
    </row>
    <row r="27" spans="1:9" ht="5.25" customHeight="1">
      <c r="B27" s="94"/>
      <c r="C27" s="95"/>
      <c r="D27" s="95"/>
      <c r="E27" s="95"/>
      <c r="F27" s="95"/>
      <c r="G27" s="95"/>
      <c r="H27" s="96"/>
    </row>
    <row r="28" spans="1:9" ht="13.5" customHeight="1"/>
    <row r="29" spans="1:9" ht="27" customHeight="1">
      <c r="B29" s="43" t="s">
        <v>42</v>
      </c>
      <c r="C29" s="43" t="s">
        <v>43</v>
      </c>
      <c r="D29" s="44" t="s">
        <v>44</v>
      </c>
      <c r="E29" s="45" t="s">
        <v>34</v>
      </c>
      <c r="F29" s="45" t="s">
        <v>45</v>
      </c>
      <c r="G29" s="45" t="s">
        <v>39</v>
      </c>
      <c r="H29" s="45" t="s">
        <v>46</v>
      </c>
    </row>
    <row r="30" spans="1:9" ht="79.5" customHeight="1">
      <c r="B30" s="5"/>
      <c r="C30" s="54" t="str">
        <f t="shared" ref="C30:C35" si="0">PGroßmutter1</f>
        <v>Laura Mustermann</v>
      </c>
      <c r="D30" s="47" t="s">
        <v>47</v>
      </c>
      <c r="E30" s="47" t="str">
        <f>IF(PGMutterGeburtstag&lt;&gt;0,PGMutterGeburtstag,"")</f>
        <v>11. Nov. 1925</v>
      </c>
      <c r="F30" s="49" t="str">
        <f>IF(PGMutterGeburtsort&lt;&gt;0,PGMutterGeburtsort,"")</f>
        <v>Frankreich</v>
      </c>
      <c r="G30" s="51" t="str">
        <f>IF(PGMutterTodestag&lt;&gt;0,PGMutterTodestag,"")</f>
        <v>4. Mrz. 2005</v>
      </c>
      <c r="H30" s="52" t="str">
        <f>IF(PGMutterSterbeort&lt;&gt;0,PGMutterSterbeort,"")</f>
        <v>Neuss, NRW</v>
      </c>
    </row>
    <row r="31" spans="1:9" ht="79.5" customHeight="1">
      <c r="B31" s="5"/>
      <c r="C31" s="12" t="str">
        <f t="shared" si="0"/>
        <v>Laura Mustermann</v>
      </c>
      <c r="D31" s="47"/>
      <c r="E31" s="48"/>
      <c r="F31" s="49"/>
      <c r="G31" s="48"/>
      <c r="H31" s="52"/>
    </row>
    <row r="32" spans="1:9" ht="79.5" customHeight="1">
      <c r="B32" s="5"/>
      <c r="C32" s="12" t="str">
        <f t="shared" si="0"/>
        <v>Laura Mustermann</v>
      </c>
      <c r="D32" s="47"/>
      <c r="E32" s="48"/>
      <c r="F32" s="49"/>
      <c r="G32" s="50"/>
      <c r="H32" s="52"/>
    </row>
    <row r="33" spans="2:8" ht="78.75" customHeight="1">
      <c r="B33" s="46"/>
      <c r="C33" s="12" t="str">
        <f t="shared" si="0"/>
        <v>Laura Mustermann</v>
      </c>
      <c r="D33" s="47"/>
      <c r="E33" s="48"/>
      <c r="F33" s="49"/>
      <c r="G33" s="48"/>
      <c r="H33" s="52"/>
    </row>
    <row r="34" spans="2:8" ht="78.75" customHeight="1">
      <c r="B34" s="46"/>
      <c r="C34" s="12" t="str">
        <f t="shared" si="0"/>
        <v>Laura Mustermann</v>
      </c>
      <c r="D34" s="47"/>
      <c r="E34" s="48"/>
      <c r="F34" s="49"/>
      <c r="G34" s="48"/>
      <c r="H34" s="52"/>
    </row>
    <row r="35" spans="2:8" ht="78.75" customHeight="1">
      <c r="B35" s="46"/>
      <c r="C35" s="12" t="str">
        <f t="shared" si="0"/>
        <v>Laura Mustermann</v>
      </c>
      <c r="D35" s="47"/>
      <c r="E35" s="48"/>
      <c r="F35" s="49"/>
      <c r="G35" s="48"/>
      <c r="H35" s="52"/>
    </row>
  </sheetData>
  <mergeCells count="20">
    <mergeCell ref="B27:H27"/>
    <mergeCell ref="B21:H21"/>
    <mergeCell ref="B22:H22"/>
    <mergeCell ref="B23:H23"/>
    <mergeCell ref="B24:H24"/>
    <mergeCell ref="B25:H25"/>
    <mergeCell ref="B26:H26"/>
    <mergeCell ref="C16:D16"/>
    <mergeCell ref="G16:H16"/>
    <mergeCell ref="B10:D10"/>
    <mergeCell ref="F10:H10"/>
    <mergeCell ref="C11:D11"/>
    <mergeCell ref="G11:H11"/>
    <mergeCell ref="C12:D12"/>
    <mergeCell ref="G12:H12"/>
    <mergeCell ref="C13:D13"/>
    <mergeCell ref="G13:H13"/>
    <mergeCell ref="C14:D14"/>
    <mergeCell ref="C15:D15"/>
    <mergeCell ref="G15:H15"/>
  </mergeCells>
  <hyperlinks>
    <hyperlink ref="C30" location="'Großeltern väterlicherseits'!A1" tooltip="Zum Anzeigen klicken" display="'Großeltern väterlicherseits'!A1" xr:uid="{00000000-0004-0000-0500-000000000000}"/>
  </hyperlinks>
  <printOptions horizontalCentered="1"/>
  <pageMargins left="0.45" right="0.45" top="0.5" bottom="0.5" header="0.3" footer="0.3"/>
  <pageSetup scale="59" fitToHeight="0" orientation="portrait" horizontalDpi="4800"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pageSetUpPr fitToPage="1"/>
  </sheetPr>
  <dimension ref="A1:I35"/>
  <sheetViews>
    <sheetView showGridLines="0" zoomScale="90" zoomScaleNormal="90" workbookViewId="0" xr3:uid="{9B253EF2-77E0-53E3-AE26-4D66ECD923F3}"/>
  </sheetViews>
  <sheetFormatPr defaultColWidth="9" defaultRowHeight="78.75" customHeight="1"/>
  <cols>
    <col min="1" max="1" width="9.125" customWidth="1"/>
    <col min="2" max="2" width="19.5" customWidth="1"/>
    <col min="3" max="3" width="19.625" customWidth="1"/>
    <col min="4" max="4" width="19.75" customWidth="1"/>
    <col min="5" max="5" width="14.625" customWidth="1"/>
    <col min="6" max="6" width="19.5" customWidth="1"/>
    <col min="7" max="8" width="19.625" customWidth="1"/>
    <col min="9" max="9" width="9.125" customWidth="1"/>
    <col min="10" max="10" width="10.125" customWidth="1"/>
    <col min="11" max="11" width="9.625" customWidth="1"/>
  </cols>
  <sheetData>
    <row r="1" spans="1:9" ht="62.25" customHeight="1">
      <c r="A1" s="24"/>
      <c r="B1" s="38" t="str">
        <f>StammbaumName</f>
        <v>Schmidt - Jensen</v>
      </c>
      <c r="C1" s="27"/>
      <c r="D1" s="27"/>
      <c r="E1" s="24"/>
      <c r="F1" s="24"/>
      <c r="G1" s="24"/>
      <c r="H1" s="24"/>
      <c r="I1" s="24"/>
    </row>
    <row r="2" spans="1:9" ht="57" customHeight="1">
      <c r="A2" s="24"/>
      <c r="B2" s="28" t="s">
        <v>1</v>
      </c>
      <c r="C2" s="29"/>
      <c r="D2" s="29"/>
      <c r="E2" s="39"/>
      <c r="F2" s="39"/>
      <c r="G2" s="39"/>
      <c r="H2" s="39"/>
      <c r="I2" s="40"/>
    </row>
    <row r="3" spans="1:9" ht="14.25" customHeight="1">
      <c r="A3" s="24"/>
      <c r="B3" s="24"/>
      <c r="C3" s="24"/>
      <c r="D3" s="24"/>
      <c r="E3" s="24"/>
      <c r="F3" s="24"/>
      <c r="G3" s="24"/>
      <c r="H3" s="24"/>
      <c r="I3" s="24"/>
    </row>
    <row r="4" spans="1:9" ht="15" customHeight="1">
      <c r="A4" s="24"/>
      <c r="B4" s="24"/>
      <c r="C4" s="24"/>
      <c r="D4" s="24"/>
      <c r="E4" s="24"/>
      <c r="F4" s="24"/>
      <c r="G4" s="24"/>
      <c r="H4" s="24"/>
      <c r="I4" s="24"/>
    </row>
    <row r="5" spans="1:9" ht="20.25" customHeight="1">
      <c r="A5" s="24"/>
      <c r="B5" s="33" t="s">
        <v>32</v>
      </c>
      <c r="C5" s="24"/>
      <c r="D5" s="24"/>
      <c r="E5" s="24"/>
      <c r="F5" s="33" t="s">
        <v>33</v>
      </c>
      <c r="G5" s="24"/>
      <c r="H5" s="24"/>
      <c r="I5" s="24"/>
    </row>
    <row r="6" spans="1:9" ht="15.75" customHeight="1">
      <c r="A6" s="24"/>
      <c r="B6" s="24"/>
      <c r="C6" s="24"/>
      <c r="D6" s="24"/>
      <c r="E6" s="24"/>
      <c r="F6" s="24"/>
      <c r="G6" s="24"/>
      <c r="H6" s="24"/>
      <c r="I6" s="24"/>
    </row>
    <row r="7" spans="1:9" ht="15.75" customHeight="1">
      <c r="A7" s="24"/>
      <c r="B7" s="24"/>
      <c r="C7" s="24"/>
      <c r="D7" s="24"/>
      <c r="E7" s="24"/>
      <c r="F7" s="24"/>
      <c r="G7" s="24"/>
      <c r="H7" s="24"/>
      <c r="I7" s="24"/>
    </row>
    <row r="8" spans="1:9" ht="15.75" customHeight="1">
      <c r="A8" s="24"/>
      <c r="B8" s="24"/>
      <c r="C8" s="24"/>
      <c r="D8" s="24"/>
      <c r="E8" s="24"/>
      <c r="F8" s="24"/>
      <c r="G8" s="24"/>
      <c r="H8" s="24"/>
      <c r="I8" s="24"/>
    </row>
    <row r="9" spans="1:9" ht="15" customHeight="1">
      <c r="A9" s="24"/>
      <c r="B9" s="24"/>
      <c r="C9" s="24"/>
      <c r="D9" s="24"/>
      <c r="E9" s="24"/>
      <c r="F9" s="24"/>
      <c r="G9" s="24"/>
      <c r="H9" s="24"/>
      <c r="I9" s="24"/>
    </row>
    <row r="10" spans="1:9" ht="42" customHeight="1">
      <c r="B10" s="97" t="str">
        <f>"Vater: "&amp;MGGroßvater11</f>
        <v>Vater: Urgroßvater 1 mütterlicherseits</v>
      </c>
      <c r="C10" s="98"/>
      <c r="D10" s="99"/>
      <c r="F10" s="97" t="str">
        <f>"Mutter: "&amp;MGGroßmutter11</f>
        <v>Mutter: Urgroßmutter 1 mütterlicherseits</v>
      </c>
      <c r="G10" s="98"/>
      <c r="H10" s="99"/>
    </row>
    <row r="11" spans="1:9" ht="20.25" customHeight="1">
      <c r="B11" s="17"/>
      <c r="C11" s="73" t="s">
        <v>34</v>
      </c>
      <c r="D11" s="74"/>
      <c r="F11" s="17"/>
      <c r="G11" s="79" t="s">
        <v>34</v>
      </c>
      <c r="H11" s="80"/>
    </row>
    <row r="12" spans="1:9" ht="20.25" customHeight="1">
      <c r="B12" s="17"/>
      <c r="C12" s="75"/>
      <c r="D12" s="76"/>
      <c r="F12" s="21"/>
      <c r="G12" s="75"/>
      <c r="H12" s="76"/>
    </row>
    <row r="13" spans="1:9" ht="20.25" customHeight="1">
      <c r="B13" s="17"/>
      <c r="C13" s="81"/>
      <c r="D13" s="82"/>
      <c r="F13" s="21"/>
      <c r="G13" s="81"/>
      <c r="H13" s="82"/>
    </row>
    <row r="14" spans="1:9" ht="18" customHeight="1">
      <c r="B14" s="17"/>
      <c r="C14" s="73" t="s">
        <v>39</v>
      </c>
      <c r="D14" s="74"/>
      <c r="F14" s="21"/>
      <c r="G14" s="55" t="s">
        <v>39</v>
      </c>
      <c r="H14" s="56"/>
    </row>
    <row r="15" spans="1:9" ht="20.25" customHeight="1">
      <c r="B15" s="17"/>
      <c r="C15" s="77"/>
      <c r="D15" s="78"/>
      <c r="F15" s="17"/>
      <c r="G15" s="75"/>
      <c r="H15" s="76"/>
    </row>
    <row r="16" spans="1:9" ht="20.25" customHeight="1">
      <c r="B16" s="17"/>
      <c r="C16" s="86"/>
      <c r="D16" s="87"/>
      <c r="F16" s="17"/>
      <c r="G16" s="86"/>
      <c r="H16" s="87"/>
    </row>
    <row r="17" spans="1:9" ht="5.25" customHeight="1">
      <c r="B17" s="18"/>
      <c r="C17" s="19"/>
      <c r="D17" s="20"/>
      <c r="F17" s="18"/>
      <c r="G17" s="19"/>
      <c r="H17" s="22"/>
    </row>
    <row r="18" spans="1:9" ht="12" customHeight="1">
      <c r="A18" s="24"/>
      <c r="B18" s="24"/>
      <c r="C18" s="24"/>
      <c r="D18" s="24"/>
      <c r="E18" s="24"/>
      <c r="F18" s="24"/>
      <c r="G18" s="24"/>
      <c r="H18" s="24"/>
      <c r="I18" s="24"/>
    </row>
    <row r="19" spans="1:9" ht="9" customHeight="1">
      <c r="B19" s="16"/>
      <c r="C19" s="16"/>
      <c r="D19" s="16"/>
      <c r="E19" s="16"/>
      <c r="F19" s="16"/>
      <c r="G19" s="16"/>
      <c r="H19" s="16"/>
    </row>
    <row r="20" spans="1:9" ht="27" customHeight="1">
      <c r="B20" s="13" t="s">
        <v>40</v>
      </c>
      <c r="C20" s="14"/>
      <c r="D20" s="14"/>
      <c r="E20" s="14"/>
      <c r="F20" s="14"/>
      <c r="G20" s="14"/>
      <c r="H20" s="15"/>
    </row>
    <row r="21" spans="1:9" ht="18.75" customHeight="1">
      <c r="B21" s="83"/>
      <c r="C21" s="84"/>
      <c r="D21" s="84"/>
      <c r="E21" s="84"/>
      <c r="F21" s="84"/>
      <c r="G21" s="84"/>
      <c r="H21" s="85"/>
    </row>
    <row r="22" spans="1:9" ht="18.75" customHeight="1">
      <c r="B22" s="83"/>
      <c r="C22" s="84"/>
      <c r="D22" s="84"/>
      <c r="E22" s="84"/>
      <c r="F22" s="84"/>
      <c r="G22" s="84"/>
      <c r="H22" s="85"/>
    </row>
    <row r="23" spans="1:9" ht="18.75" customHeight="1">
      <c r="B23" s="83"/>
      <c r="C23" s="84"/>
      <c r="D23" s="84"/>
      <c r="E23" s="84"/>
      <c r="F23" s="84"/>
      <c r="G23" s="84"/>
      <c r="H23" s="85"/>
    </row>
    <row r="24" spans="1:9" ht="18.75" customHeight="1">
      <c r="B24" s="83"/>
      <c r="C24" s="84"/>
      <c r="D24" s="84"/>
      <c r="E24" s="84"/>
      <c r="F24" s="84"/>
      <c r="G24" s="84"/>
      <c r="H24" s="85"/>
    </row>
    <row r="25" spans="1:9" ht="18.75" customHeight="1">
      <c r="B25" s="83"/>
      <c r="C25" s="84"/>
      <c r="D25" s="84"/>
      <c r="E25" s="84"/>
      <c r="F25" s="84"/>
      <c r="G25" s="84"/>
      <c r="H25" s="85"/>
    </row>
    <row r="26" spans="1:9" ht="18.75" customHeight="1">
      <c r="B26" s="67"/>
      <c r="C26" s="68"/>
      <c r="D26" s="68"/>
      <c r="E26" s="68"/>
      <c r="F26" s="68"/>
      <c r="G26" s="68"/>
      <c r="H26" s="69"/>
    </row>
    <row r="27" spans="1:9" ht="5.25" customHeight="1">
      <c r="B27" s="94"/>
      <c r="C27" s="95"/>
      <c r="D27" s="95"/>
      <c r="E27" s="95"/>
      <c r="F27" s="95"/>
      <c r="G27" s="95"/>
      <c r="H27" s="96"/>
    </row>
    <row r="28" spans="1:9" ht="13.5" customHeight="1"/>
    <row r="29" spans="1:9" ht="27" customHeight="1">
      <c r="B29" s="43" t="s">
        <v>42</v>
      </c>
      <c r="C29" s="43" t="s">
        <v>43</v>
      </c>
      <c r="D29" s="44" t="s">
        <v>44</v>
      </c>
      <c r="E29" s="45" t="s">
        <v>34</v>
      </c>
      <c r="F29" s="45" t="s">
        <v>45</v>
      </c>
      <c r="G29" s="45" t="s">
        <v>39</v>
      </c>
      <c r="H29" s="45" t="s">
        <v>46</v>
      </c>
    </row>
    <row r="30" spans="1:9" ht="79.5" customHeight="1">
      <c r="B30" s="5"/>
      <c r="C30" s="54" t="str">
        <f t="shared" ref="C30:C35" si="0">MGroßvater1</f>
        <v>Andreas Meyer</v>
      </c>
      <c r="D30" s="47" t="s">
        <v>51</v>
      </c>
      <c r="E30" s="47" t="str">
        <f>IF(MGVaterGeburtstag&lt;&gt;0,MGVaterGeburtstag,"")</f>
        <v>13. Dez. 1926</v>
      </c>
      <c r="F30" s="49" t="str">
        <f>IF(MGVaterGeburtsort&lt;&gt;0,MGVaterGeburtsort,"")</f>
        <v>Dänemark</v>
      </c>
      <c r="G30" s="51" t="str">
        <f>IF(MGVaterTodestag&lt;&gt;0,MGVaterTodestag,"")</f>
        <v>24. Jan. 2006</v>
      </c>
      <c r="H30" s="52" t="str">
        <f>IF(MGVaterSterbeort&lt;&gt;0,MGVaterSterbeort,"")</f>
        <v>Neuss, NRW</v>
      </c>
    </row>
    <row r="31" spans="1:9" ht="79.5" customHeight="1">
      <c r="B31" s="5"/>
      <c r="C31" s="12" t="str">
        <f t="shared" si="0"/>
        <v>Andreas Meyer</v>
      </c>
      <c r="D31" s="47"/>
      <c r="E31" s="48"/>
      <c r="F31" s="49"/>
      <c r="G31" s="48"/>
      <c r="H31" s="52"/>
    </row>
    <row r="32" spans="1:9" ht="79.5" customHeight="1">
      <c r="B32" s="5"/>
      <c r="C32" s="12" t="str">
        <f t="shared" si="0"/>
        <v>Andreas Meyer</v>
      </c>
      <c r="D32" s="47"/>
      <c r="E32" s="48"/>
      <c r="F32" s="49"/>
      <c r="G32" s="50"/>
      <c r="H32" s="52"/>
    </row>
    <row r="33" spans="2:8" ht="78.75" customHeight="1">
      <c r="B33" s="46"/>
      <c r="C33" s="12" t="str">
        <f t="shared" si="0"/>
        <v>Andreas Meyer</v>
      </c>
      <c r="D33" s="47"/>
      <c r="E33" s="48"/>
      <c r="F33" s="49"/>
      <c r="G33" s="48"/>
      <c r="H33" s="52"/>
    </row>
    <row r="34" spans="2:8" ht="78.75" customHeight="1">
      <c r="B34" s="46"/>
      <c r="C34" s="12" t="str">
        <f t="shared" si="0"/>
        <v>Andreas Meyer</v>
      </c>
      <c r="D34" s="47"/>
      <c r="E34" s="48"/>
      <c r="F34" s="49"/>
      <c r="G34" s="48"/>
      <c r="H34" s="52"/>
    </row>
    <row r="35" spans="2:8" ht="78.75" customHeight="1">
      <c r="B35" s="46"/>
      <c r="C35" s="12" t="str">
        <f t="shared" si="0"/>
        <v>Andreas Meyer</v>
      </c>
      <c r="D35" s="47"/>
      <c r="E35" s="48"/>
      <c r="F35" s="49"/>
      <c r="G35" s="48"/>
      <c r="H35" s="52"/>
    </row>
  </sheetData>
  <mergeCells count="20">
    <mergeCell ref="B27:H27"/>
    <mergeCell ref="B21:H21"/>
    <mergeCell ref="B22:H22"/>
    <mergeCell ref="B23:H23"/>
    <mergeCell ref="B24:H24"/>
    <mergeCell ref="B25:H25"/>
    <mergeCell ref="B26:H26"/>
    <mergeCell ref="C16:D16"/>
    <mergeCell ref="G16:H16"/>
    <mergeCell ref="B10:D10"/>
    <mergeCell ref="F10:H10"/>
    <mergeCell ref="C11:D11"/>
    <mergeCell ref="G11:H11"/>
    <mergeCell ref="C12:D12"/>
    <mergeCell ref="G12:H12"/>
    <mergeCell ref="C13:D13"/>
    <mergeCell ref="G13:H13"/>
    <mergeCell ref="C14:D14"/>
    <mergeCell ref="C15:D15"/>
    <mergeCell ref="G15:H15"/>
  </mergeCells>
  <hyperlinks>
    <hyperlink ref="C30" location="'Großeltern mütterlicherseits'!A1" tooltip="Klicken, um den Vater anzuzeigen" display="'Großeltern mütterlicherseits'!A1" xr:uid="{00000000-0004-0000-0600-000000000000}"/>
  </hyperlinks>
  <printOptions horizontalCentered="1"/>
  <pageMargins left="0.45" right="0.45" top="0.5" bottom="0.5" header="0.3" footer="0.3"/>
  <pageSetup scale="59" fitToHeight="0" orientation="portrait" horizontalDpi="480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A1:I35"/>
  <sheetViews>
    <sheetView showGridLines="0" zoomScale="90" zoomScaleNormal="90" workbookViewId="0" xr3:uid="{85D5C41F-068E-5C55-9968-509E7C2A5619}"/>
  </sheetViews>
  <sheetFormatPr defaultColWidth="9" defaultRowHeight="78.75" customHeight="1"/>
  <cols>
    <col min="1" max="1" width="9.125" customWidth="1"/>
    <col min="2" max="2" width="19.5" customWidth="1"/>
    <col min="3" max="3" width="19.625" customWidth="1"/>
    <col min="4" max="4" width="19.75" customWidth="1"/>
    <col min="5" max="5" width="14.625" customWidth="1"/>
    <col min="6" max="6" width="19.5" customWidth="1"/>
    <col min="7" max="8" width="19.625" customWidth="1"/>
    <col min="9" max="9" width="9.125" customWidth="1"/>
    <col min="10" max="10" width="10.125" customWidth="1"/>
    <col min="11" max="11" width="9.625" customWidth="1"/>
  </cols>
  <sheetData>
    <row r="1" spans="1:9" ht="62.25" customHeight="1">
      <c r="A1" s="24"/>
      <c r="B1" s="38" t="str">
        <f>StammbaumName</f>
        <v>Schmidt - Jensen</v>
      </c>
      <c r="C1" s="27"/>
      <c r="D1" s="27"/>
      <c r="E1" s="24"/>
      <c r="F1" s="24"/>
      <c r="G1" s="24"/>
      <c r="H1" s="24"/>
      <c r="I1" s="24"/>
    </row>
    <row r="2" spans="1:9" ht="57" customHeight="1">
      <c r="A2" s="24"/>
      <c r="B2" s="28" t="s">
        <v>1</v>
      </c>
      <c r="C2" s="29"/>
      <c r="D2" s="29"/>
      <c r="E2" s="39"/>
      <c r="F2" s="39"/>
      <c r="G2" s="39"/>
      <c r="H2" s="39"/>
      <c r="I2" s="40"/>
    </row>
    <row r="3" spans="1:9" ht="14.25" customHeight="1">
      <c r="A3" s="24"/>
      <c r="B3" s="24"/>
      <c r="C3" s="24"/>
      <c r="D3" s="24"/>
      <c r="E3" s="24"/>
      <c r="F3" s="24"/>
      <c r="G3" s="24"/>
      <c r="H3" s="24"/>
      <c r="I3" s="24"/>
    </row>
    <row r="4" spans="1:9" ht="15" customHeight="1">
      <c r="A4" s="24"/>
      <c r="B4" s="24"/>
      <c r="C4" s="24"/>
      <c r="D4" s="24"/>
      <c r="E4" s="24"/>
      <c r="F4" s="24"/>
      <c r="G4" s="24"/>
      <c r="H4" s="24"/>
      <c r="I4" s="24"/>
    </row>
    <row r="5" spans="1:9" ht="20.25" customHeight="1">
      <c r="A5" s="24"/>
      <c r="B5" s="33" t="s">
        <v>32</v>
      </c>
      <c r="C5" s="24"/>
      <c r="D5" s="24"/>
      <c r="E5" s="24"/>
      <c r="F5" s="33" t="s">
        <v>33</v>
      </c>
      <c r="G5" s="24"/>
      <c r="H5" s="24"/>
      <c r="I5" s="24"/>
    </row>
    <row r="6" spans="1:9" ht="15.75" customHeight="1">
      <c r="A6" s="24"/>
      <c r="B6" s="24"/>
      <c r="C6" s="24"/>
      <c r="D6" s="24"/>
      <c r="E6" s="24"/>
      <c r="F6" s="24"/>
      <c r="G6" s="24"/>
      <c r="H6" s="24"/>
      <c r="I6" s="24"/>
    </row>
    <row r="7" spans="1:9" ht="15.75" customHeight="1">
      <c r="A7" s="24"/>
      <c r="B7" s="24"/>
      <c r="C7" s="24"/>
      <c r="D7" s="24"/>
      <c r="E7" s="24"/>
      <c r="F7" s="24"/>
      <c r="G7" s="24"/>
      <c r="H7" s="24"/>
      <c r="I7" s="24"/>
    </row>
    <row r="8" spans="1:9" ht="15.75" customHeight="1">
      <c r="A8" s="24"/>
      <c r="B8" s="24"/>
      <c r="C8" s="24"/>
      <c r="D8" s="24"/>
      <c r="E8" s="24"/>
      <c r="F8" s="24"/>
      <c r="G8" s="24"/>
      <c r="H8" s="24"/>
      <c r="I8" s="24"/>
    </row>
    <row r="9" spans="1:9" ht="15" customHeight="1">
      <c r="A9" s="24"/>
      <c r="B9" s="24"/>
      <c r="C9" s="24"/>
      <c r="D9" s="24"/>
      <c r="E9" s="24"/>
      <c r="F9" s="24"/>
      <c r="G9" s="24"/>
      <c r="H9" s="24"/>
      <c r="I9" s="24"/>
    </row>
    <row r="10" spans="1:9" ht="42" customHeight="1">
      <c r="B10" s="97" t="str">
        <f>"Vater: "&amp;MGGroßvater22</f>
        <v>Vater: Urgroßvater 2 mütterlicherseits</v>
      </c>
      <c r="C10" s="98"/>
      <c r="D10" s="99"/>
      <c r="F10" s="97" t="str">
        <f>"Mutter: "&amp;MGGroßmutter22</f>
        <v>Mutter: Urgroßmutter 2 mütterlicherseits</v>
      </c>
      <c r="G10" s="98"/>
      <c r="H10" s="99"/>
    </row>
    <row r="11" spans="1:9" ht="20.25" customHeight="1">
      <c r="B11" s="17"/>
      <c r="C11" s="73" t="s">
        <v>34</v>
      </c>
      <c r="D11" s="74"/>
      <c r="F11" s="17"/>
      <c r="G11" s="79" t="s">
        <v>34</v>
      </c>
      <c r="H11" s="80"/>
    </row>
    <row r="12" spans="1:9" ht="20.25" customHeight="1">
      <c r="B12" s="17"/>
      <c r="C12" s="75"/>
      <c r="D12" s="76"/>
      <c r="F12" s="21"/>
      <c r="G12" s="75"/>
      <c r="H12" s="76"/>
    </row>
    <row r="13" spans="1:9" ht="20.25" customHeight="1">
      <c r="B13" s="17"/>
      <c r="C13" s="81"/>
      <c r="D13" s="82"/>
      <c r="F13" s="21"/>
      <c r="G13" s="81"/>
      <c r="H13" s="82"/>
    </row>
    <row r="14" spans="1:9" ht="18" customHeight="1">
      <c r="B14" s="17"/>
      <c r="C14" s="73" t="s">
        <v>39</v>
      </c>
      <c r="D14" s="74"/>
      <c r="F14" s="21"/>
      <c r="G14" s="55" t="s">
        <v>39</v>
      </c>
      <c r="H14" s="56"/>
    </row>
    <row r="15" spans="1:9" ht="20.25" customHeight="1">
      <c r="B15" s="17"/>
      <c r="C15" s="77"/>
      <c r="D15" s="78"/>
      <c r="F15" s="17"/>
      <c r="G15" s="75"/>
      <c r="H15" s="76"/>
    </row>
    <row r="16" spans="1:9" ht="20.25" customHeight="1">
      <c r="B16" s="17"/>
      <c r="C16" s="86"/>
      <c r="D16" s="87"/>
      <c r="F16" s="17"/>
      <c r="G16" s="86"/>
      <c r="H16" s="87"/>
    </row>
    <row r="17" spans="1:9" ht="5.25" customHeight="1">
      <c r="B17" s="18"/>
      <c r="C17" s="19"/>
      <c r="D17" s="20"/>
      <c r="F17" s="18"/>
      <c r="G17" s="19"/>
      <c r="H17" s="22"/>
    </row>
    <row r="18" spans="1:9" ht="12" customHeight="1">
      <c r="A18" s="24"/>
      <c r="B18" s="24"/>
      <c r="C18" s="24"/>
      <c r="D18" s="24"/>
      <c r="E18" s="24"/>
      <c r="F18" s="24"/>
      <c r="G18" s="24"/>
      <c r="H18" s="24"/>
      <c r="I18" s="24"/>
    </row>
    <row r="19" spans="1:9" ht="9" customHeight="1">
      <c r="B19" s="16"/>
      <c r="C19" s="16"/>
      <c r="D19" s="16"/>
      <c r="E19" s="16"/>
      <c r="F19" s="16"/>
      <c r="G19" s="16"/>
      <c r="H19" s="16"/>
    </row>
    <row r="20" spans="1:9" ht="27" customHeight="1">
      <c r="B20" s="13" t="s">
        <v>40</v>
      </c>
      <c r="C20" s="14"/>
      <c r="D20" s="14"/>
      <c r="E20" s="14"/>
      <c r="F20" s="14"/>
      <c r="G20" s="14"/>
      <c r="H20" s="15"/>
    </row>
    <row r="21" spans="1:9" ht="18.75" customHeight="1">
      <c r="B21" s="83"/>
      <c r="C21" s="84"/>
      <c r="D21" s="84"/>
      <c r="E21" s="84"/>
      <c r="F21" s="84"/>
      <c r="G21" s="84"/>
      <c r="H21" s="85"/>
    </row>
    <row r="22" spans="1:9" ht="18.75" customHeight="1">
      <c r="B22" s="83"/>
      <c r="C22" s="84"/>
      <c r="D22" s="84"/>
      <c r="E22" s="84"/>
      <c r="F22" s="84"/>
      <c r="G22" s="84"/>
      <c r="H22" s="85"/>
    </row>
    <row r="23" spans="1:9" ht="18.75" customHeight="1">
      <c r="B23" s="83"/>
      <c r="C23" s="84"/>
      <c r="D23" s="84"/>
      <c r="E23" s="84"/>
      <c r="F23" s="84"/>
      <c r="G23" s="84"/>
      <c r="H23" s="85"/>
    </row>
    <row r="24" spans="1:9" ht="18.75" customHeight="1">
      <c r="B24" s="83"/>
      <c r="C24" s="84"/>
      <c r="D24" s="84"/>
      <c r="E24" s="84"/>
      <c r="F24" s="84"/>
      <c r="G24" s="84"/>
      <c r="H24" s="85"/>
    </row>
    <row r="25" spans="1:9" ht="18.75" customHeight="1">
      <c r="B25" s="83"/>
      <c r="C25" s="84"/>
      <c r="D25" s="84"/>
      <c r="E25" s="84"/>
      <c r="F25" s="84"/>
      <c r="G25" s="84"/>
      <c r="H25" s="85"/>
    </row>
    <row r="26" spans="1:9" ht="18.75" customHeight="1">
      <c r="B26" s="67"/>
      <c r="C26" s="68"/>
      <c r="D26" s="68"/>
      <c r="E26" s="68"/>
      <c r="F26" s="68"/>
      <c r="G26" s="68"/>
      <c r="H26" s="69"/>
    </row>
    <row r="27" spans="1:9" ht="5.25" customHeight="1">
      <c r="B27" s="94"/>
      <c r="C27" s="95"/>
      <c r="D27" s="95"/>
      <c r="E27" s="95"/>
      <c r="F27" s="95"/>
      <c r="G27" s="95"/>
      <c r="H27" s="96"/>
    </row>
    <row r="28" spans="1:9" ht="13.5" customHeight="1"/>
    <row r="29" spans="1:9" ht="27" customHeight="1">
      <c r="B29" s="43" t="s">
        <v>42</v>
      </c>
      <c r="C29" s="43" t="s">
        <v>43</v>
      </c>
      <c r="D29" s="44" t="s">
        <v>44</v>
      </c>
      <c r="E29" s="45" t="s">
        <v>34</v>
      </c>
      <c r="F29" s="45" t="s">
        <v>45</v>
      </c>
      <c r="G29" s="45" t="s">
        <v>39</v>
      </c>
      <c r="H29" s="45" t="s">
        <v>46</v>
      </c>
    </row>
    <row r="30" spans="1:9" ht="79.5" customHeight="1">
      <c r="B30" s="5"/>
      <c r="C30" s="54" t="str">
        <f t="shared" ref="C30:C35" si="0">MGroßmutter1</f>
        <v>Andrea Muster</v>
      </c>
      <c r="D30" s="47" t="s">
        <v>47</v>
      </c>
      <c r="E30" s="47" t="str">
        <f>IF(MGMutterGeburtstag&lt;&gt;0,MGMutterGeburtstag,"")</f>
        <v>27. Sep. 1932</v>
      </c>
      <c r="F30" s="49" t="str">
        <f>IF(MGMutterGeburtsort&lt;&gt;0,MGMutterGeburtsort,"")</f>
        <v>Dänemark</v>
      </c>
      <c r="G30" s="51" t="str">
        <f>IF(MGMutterTodestag&lt;&gt;0,MGMutterTodestag,"")</f>
        <v/>
      </c>
      <c r="H30" s="52" t="str">
        <f>IF(MGMutterSterbeort&lt;&gt;0,MGMutterSterbeort,"")</f>
        <v/>
      </c>
    </row>
    <row r="31" spans="1:9" ht="79.5" customHeight="1">
      <c r="B31" s="5"/>
      <c r="C31" s="12" t="str">
        <f t="shared" si="0"/>
        <v>Andrea Muster</v>
      </c>
      <c r="D31" s="47"/>
      <c r="E31" s="48"/>
      <c r="F31" s="49"/>
      <c r="G31" s="48"/>
      <c r="H31" s="52"/>
    </row>
    <row r="32" spans="1:9" ht="79.5" customHeight="1">
      <c r="B32" s="5"/>
      <c r="C32" s="12" t="str">
        <f t="shared" si="0"/>
        <v>Andrea Muster</v>
      </c>
      <c r="D32" s="47"/>
      <c r="E32" s="48"/>
      <c r="F32" s="49"/>
      <c r="G32" s="50"/>
      <c r="H32" s="52"/>
    </row>
    <row r="33" spans="2:8" ht="78.75" customHeight="1">
      <c r="B33" s="46"/>
      <c r="C33" s="12" t="str">
        <f t="shared" si="0"/>
        <v>Andrea Muster</v>
      </c>
      <c r="D33" s="47"/>
      <c r="E33" s="48"/>
      <c r="F33" s="49"/>
      <c r="G33" s="48"/>
      <c r="H33" s="52"/>
    </row>
    <row r="34" spans="2:8" ht="78.75" customHeight="1">
      <c r="B34" s="46"/>
      <c r="C34" s="12" t="str">
        <f t="shared" si="0"/>
        <v>Andrea Muster</v>
      </c>
      <c r="D34" s="47"/>
      <c r="E34" s="48"/>
      <c r="F34" s="49"/>
      <c r="G34" s="48"/>
      <c r="H34" s="52"/>
    </row>
    <row r="35" spans="2:8" ht="78.75" customHeight="1">
      <c r="B35" s="46"/>
      <c r="C35" s="12" t="str">
        <f t="shared" si="0"/>
        <v>Andrea Muster</v>
      </c>
      <c r="D35" s="47"/>
      <c r="E35" s="48"/>
      <c r="F35" s="49"/>
      <c r="G35" s="48"/>
      <c r="H35" s="52"/>
    </row>
  </sheetData>
  <mergeCells count="20">
    <mergeCell ref="B27:H27"/>
    <mergeCell ref="B21:H21"/>
    <mergeCell ref="B22:H22"/>
    <mergeCell ref="B23:H23"/>
    <mergeCell ref="B24:H24"/>
    <mergeCell ref="B25:H25"/>
    <mergeCell ref="B26:H26"/>
    <mergeCell ref="C16:D16"/>
    <mergeCell ref="G16:H16"/>
    <mergeCell ref="B10:D10"/>
    <mergeCell ref="F10:H10"/>
    <mergeCell ref="C11:D11"/>
    <mergeCell ref="G11:H11"/>
    <mergeCell ref="C12:D12"/>
    <mergeCell ref="G12:H12"/>
    <mergeCell ref="C13:D13"/>
    <mergeCell ref="G13:H13"/>
    <mergeCell ref="C14:D14"/>
    <mergeCell ref="C15:D15"/>
    <mergeCell ref="G15:H15"/>
  </mergeCells>
  <hyperlinks>
    <hyperlink ref="C30" location="'Großeltern mütterlicherseits'!A1" tooltip="Zum Anzeigen klicken" display="'Großeltern mütterlicherseits'!A1" xr:uid="{00000000-0004-0000-0700-000000000000}"/>
  </hyperlinks>
  <printOptions horizontalCentered="1"/>
  <pageMargins left="0.45" right="0.45" top="0.5" bottom="0.5" header="0.3" footer="0.3"/>
  <pageSetup scale="59" fitToHeight="0" orientation="portrait" horizontalDpi="48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1C436241490C40BCC94F681DA609C4" ma:contentTypeVersion="1" ma:contentTypeDescription="Ein neues Dokument erstellen." ma:contentTypeScope="" ma:versionID="5a2fccbffc34516da21cd4bd5a831d3d">
  <xsd:schema xmlns:xsd="http://www.w3.org/2001/XMLSchema" xmlns:xs="http://www.w3.org/2001/XMLSchema" xmlns:p="http://schemas.microsoft.com/office/2006/metadata/properties" xmlns:ns2="5e60c6ea-4bce-4779-8480-23f71c20a390" targetNamespace="http://schemas.microsoft.com/office/2006/metadata/properties" ma:root="true" ma:fieldsID="715eda05dfd5fd01127e574afad8e8fe" ns2:_="">
    <xsd:import namespace="5e60c6ea-4bce-4779-8480-23f71c20a39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60c6ea-4bce-4779-8480-23f71c20a390"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A9C5D7-BA56-41E5-A0A9-98993312424F}"/>
</file>

<file path=customXml/itemProps2.xml><?xml version="1.0" encoding="utf-8"?>
<ds:datastoreItem xmlns:ds="http://schemas.openxmlformats.org/officeDocument/2006/customXml" ds:itemID="{A19BE336-6B26-43B4-BE7B-8DFC39ABD124}"/>
</file>

<file path=customXml/itemProps3.xml><?xml version="1.0" encoding="utf-8"?>
<ds:datastoreItem xmlns:ds="http://schemas.openxmlformats.org/officeDocument/2006/customXml" ds:itemID="{68391317-9276-4FAE-A740-76FACA2942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Muther Michael</dc:creator>
  <cp:keywords/>
  <dc:description/>
  <cp:lastModifiedBy>Roithmeir Helga</cp:lastModifiedBy>
  <cp:revision/>
  <dcterms:created xsi:type="dcterms:W3CDTF">2013-02-12T20:11:52Z</dcterms:created>
  <dcterms:modified xsi:type="dcterms:W3CDTF">2023-05-22T08:24:59Z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0x010100171C436241490C40BCC94F681DA609C4</vt:lpwstr>
  </property>
  <property fmtid="{D5CDD505-2E9C-101B-9397-08002B2CF9AE}" pid="3" name="InternalTags">
    <vt:lpwstr/>
  </property>
  <property fmtid="{D5CDD505-2E9C-101B-9397-08002B2CF9AE}" pid="4" name="FeatureTags">
    <vt:lpwstr/>
  </property>
  <property fmtid="{D5CDD505-2E9C-101B-9397-08002B2CF9AE}" pid="5" name="LocalizationTags">
    <vt:lpwstr/>
  </property>
  <property fmtid="{D5CDD505-2E9C-101B-9397-08002B2CF9AE}" pid="6" name="ScenarioTags">
    <vt:lpwstr/>
  </property>
  <property fmtid="{D5CDD505-2E9C-101B-9397-08002B2CF9AE}" pid="7" name="CampaignTags">
    <vt:lpwstr/>
  </property>
  <property fmtid="{D5CDD505-2E9C-101B-9397-08002B2CF9AE}" pid="8" name="HiddenCategoryTags">
    <vt:lpwstr/>
  </property>
  <property fmtid="{D5CDD505-2E9C-101B-9397-08002B2CF9AE}" pid="9" name="CategoryTags">
    <vt:lpwstr/>
  </property>
  <property fmtid="{D5CDD505-2E9C-101B-9397-08002B2CF9AE}" pid="10" name="CategoryTagsTaxHTField0">
    <vt:lpwstr/>
  </property>
  <property fmtid="{D5CDD505-2E9C-101B-9397-08002B2CF9AE}" pid="11" name="HiddenCategoryTagsTaxHTField0">
    <vt:lpwstr/>
  </property>
</Properties>
</file>