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heckCompatibility="1"/>
  <mc:AlternateContent xmlns:mc="http://schemas.openxmlformats.org/markup-compatibility/2006">
    <mc:Choice Requires="x15">
      <x15ac:absPath xmlns:x15ac="http://schemas.microsoft.com/office/spreadsheetml/2010/11/ac" url="https://voestalpine-my.sharepoint.com/personal/pablo_vignolles_voestalpine_com/Documents/BACKUP PABLO/DocumentosBU/Mis documentos/Marketing/Encuestas de satisfacción/Plantilla/"/>
    </mc:Choice>
  </mc:AlternateContent>
  <xr:revisionPtr revIDLastSave="1" documentId="14_{F32F11B4-1733-4665-B3E7-DEBDF256FC6D}" xr6:coauthVersionLast="47" xr6:coauthVersionMax="47" xr10:uidLastSave="{B638EFA1-C39E-4773-B8E7-79EA3D41A1E4}"/>
  <bookViews>
    <workbookView xWindow="-120" yWindow="-120" windowWidth="29040" windowHeight="15840" xr2:uid="{00000000-000D-0000-FFFF-FFFF00000000}"/>
  </bookViews>
  <sheets>
    <sheet name="Encuesta de satisfacción" sheetId="17" r:id="rId1"/>
    <sheet name="Extraer datos" sheetId="18" state="hidden" r:id="rId2"/>
    <sheet name="Hoja1" sheetId="19" r:id="rId3"/>
  </sheets>
  <definedNames>
    <definedName name="_xlnm.Print_Area" localSheetId="0">'Encuesta de satisfacción'!$A$1:$I$43</definedName>
    <definedName name="_xlnm.Print_Titles" localSheetId="0">'Encuesta de satisfacción'!$2:$2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2" i="17" l="1"/>
  <c r="K71" i="17"/>
  <c r="K70" i="17"/>
  <c r="K66" i="17"/>
  <c r="K65" i="17"/>
  <c r="K64" i="17"/>
  <c r="K63" i="17"/>
  <c r="K62" i="17"/>
  <c r="K59" i="17"/>
  <c r="K58" i="17"/>
  <c r="K55" i="17"/>
  <c r="K54" i="17"/>
  <c r="K51" i="17"/>
  <c r="K50" i="17"/>
  <c r="K47" i="17"/>
  <c r="K46" i="17"/>
  <c r="K43" i="17"/>
  <c r="K42" i="17"/>
  <c r="K41" i="17"/>
  <c r="K40" i="17"/>
  <c r="K37" i="17"/>
  <c r="K36" i="17"/>
  <c r="K35" i="17"/>
  <c r="K29" i="17"/>
  <c r="K28" i="17"/>
  <c r="K25" i="17"/>
  <c r="K24" i="17"/>
  <c r="K23" i="17"/>
  <c r="K20" i="17"/>
  <c r="K17" i="17"/>
  <c r="K13" i="17"/>
  <c r="K14" i="17"/>
  <c r="F9" i="17"/>
  <c r="F8" i="17"/>
  <c r="F7" i="17"/>
  <c r="F6" i="17"/>
  <c r="F5" i="17"/>
  <c r="F4" i="17"/>
  <c r="G6" i="17" l="1"/>
  <c r="G5" i="17"/>
  <c r="G4" i="17"/>
  <c r="CY3" i="18"/>
  <c r="CX3" i="18"/>
  <c r="CW3" i="18"/>
  <c r="CV3" i="18"/>
  <c r="CU3" i="18"/>
  <c r="CT3" i="18"/>
  <c r="CS3" i="18"/>
  <c r="CR3" i="18"/>
  <c r="CQ3" i="18"/>
  <c r="CP3" i="18"/>
  <c r="CO3" i="18"/>
  <c r="CN3" i="18"/>
  <c r="CM3" i="18"/>
  <c r="CL3" i="18"/>
  <c r="CK3" i="18"/>
  <c r="CJ3" i="18"/>
  <c r="CI3" i="18"/>
  <c r="CH3" i="18"/>
  <c r="CG3" i="18"/>
  <c r="CF3" i="18"/>
  <c r="CE3" i="18"/>
  <c r="CD3" i="18"/>
  <c r="CC3" i="18"/>
  <c r="CB3" i="18"/>
  <c r="CA3" i="18"/>
  <c r="BZ3" i="18"/>
  <c r="BY3" i="18"/>
  <c r="BX3" i="18"/>
  <c r="BW3" i="18"/>
  <c r="BV3" i="18"/>
  <c r="BU3" i="18"/>
  <c r="BT3" i="18"/>
  <c r="BS3" i="18"/>
  <c r="BR3" i="18"/>
  <c r="BQ3" i="18"/>
  <c r="BP3" i="18"/>
  <c r="BO3" i="18"/>
  <c r="BN3" i="18"/>
  <c r="BM3" i="18"/>
  <c r="BL3" i="18"/>
  <c r="BK3" i="18"/>
  <c r="BJ3" i="18"/>
  <c r="BI3" i="18"/>
  <c r="BH3" i="18"/>
  <c r="BG3" i="18"/>
  <c r="BF3" i="18"/>
  <c r="BE3" i="18"/>
  <c r="BD3" i="18"/>
  <c r="BC3" i="18"/>
  <c r="BB3" i="18"/>
  <c r="BA3" i="18"/>
  <c r="AZ3" i="18"/>
  <c r="AY3" i="18"/>
  <c r="AX3" i="18"/>
  <c r="AW3" i="18"/>
  <c r="AV3" i="18"/>
  <c r="AU3" i="18"/>
  <c r="AT3" i="18"/>
  <c r="AS3" i="18"/>
  <c r="AR3" i="18"/>
  <c r="AQ3" i="18"/>
  <c r="AP3" i="18"/>
  <c r="AO3" i="18"/>
  <c r="AN3" i="18"/>
  <c r="AM3" i="18"/>
  <c r="CX2" i="18"/>
  <c r="CW2" i="18"/>
  <c r="CV2" i="18"/>
  <c r="CU2" i="18"/>
  <c r="CT2" i="18"/>
  <c r="CS2" i="18"/>
  <c r="CR2" i="18"/>
  <c r="CQ2" i="18"/>
  <c r="CP2" i="18"/>
  <c r="CO2" i="18"/>
  <c r="CN2" i="18"/>
  <c r="CM2" i="18"/>
  <c r="CL2" i="18"/>
  <c r="CK2" i="18"/>
  <c r="CJ2" i="18"/>
  <c r="CI2" i="18"/>
  <c r="CH2" i="18"/>
  <c r="CG2" i="18"/>
  <c r="CF2" i="18"/>
  <c r="CE2" i="18"/>
  <c r="CD2" i="18"/>
  <c r="CC2" i="18"/>
  <c r="CB2" i="18"/>
  <c r="CA2" i="18"/>
  <c r="BZ2" i="18"/>
  <c r="BY2" i="18"/>
  <c r="BX2" i="18"/>
  <c r="BW2" i="18"/>
  <c r="BV2" i="18"/>
  <c r="BU2" i="18"/>
  <c r="BT2" i="18"/>
  <c r="BS2" i="18"/>
  <c r="BR2" i="18"/>
  <c r="BQ2" i="18"/>
  <c r="BP2" i="18"/>
  <c r="BO2" i="18"/>
  <c r="BN2" i="18"/>
  <c r="BM2" i="18"/>
  <c r="BL2" i="18"/>
  <c r="BK2" i="18"/>
  <c r="BJ2" i="18"/>
  <c r="BI2" i="18"/>
  <c r="BH2" i="18"/>
  <c r="BG2" i="18"/>
  <c r="BF2" i="18"/>
  <c r="BE2" i="18"/>
  <c r="BD2" i="18"/>
  <c r="BC2" i="18"/>
  <c r="BB2" i="18"/>
  <c r="BA2" i="18"/>
  <c r="AZ2" i="18"/>
  <c r="AY2" i="18"/>
  <c r="AX2" i="18"/>
  <c r="AW2" i="18"/>
  <c r="AV2" i="18"/>
  <c r="AU2" i="18"/>
  <c r="AT2" i="18"/>
  <c r="AS2" i="18"/>
  <c r="AR2" i="18"/>
  <c r="AQ2" i="18"/>
  <c r="AP2" i="18"/>
  <c r="AO2" i="18"/>
  <c r="AN2" i="18"/>
  <c r="AM2" i="18"/>
  <c r="AL3" i="18"/>
  <c r="AK3" i="18"/>
  <c r="AI3" i="18"/>
  <c r="AH3" i="18"/>
  <c r="AG3" i="18"/>
  <c r="AF3" i="18"/>
  <c r="AE3" i="18"/>
  <c r="AD3" i="18"/>
  <c r="AC3" i="18"/>
  <c r="AB3" i="18"/>
  <c r="AA3" i="18"/>
  <c r="Z3" i="18"/>
  <c r="Y3" i="18"/>
  <c r="X3" i="18"/>
  <c r="W3" i="18"/>
  <c r="V3" i="18"/>
  <c r="U3" i="18"/>
  <c r="T3" i="18"/>
  <c r="S3" i="18"/>
  <c r="R3" i="18"/>
  <c r="Q3" i="18"/>
  <c r="P3" i="18"/>
  <c r="O3" i="18"/>
  <c r="N3" i="18"/>
  <c r="M3" i="18"/>
  <c r="L3" i="18"/>
  <c r="K3" i="18"/>
  <c r="J3" i="18"/>
  <c r="I3" i="18"/>
  <c r="H3" i="18"/>
  <c r="G3" i="18"/>
  <c r="K68" i="17" l="1"/>
  <c r="AJ3" i="18"/>
  <c r="K32" i="17"/>
  <c r="K11" i="17"/>
  <c r="F14" i="17"/>
  <c r="F13" i="17"/>
  <c r="F72" i="17"/>
  <c r="F71" i="17"/>
  <c r="F70" i="17"/>
  <c r="F66" i="17"/>
  <c r="F65" i="17"/>
  <c r="F64" i="17"/>
  <c r="F63" i="17"/>
  <c r="F62" i="17"/>
  <c r="F59" i="17"/>
  <c r="F58" i="17"/>
  <c r="F55" i="17"/>
  <c r="F54" i="17"/>
  <c r="F51" i="17"/>
  <c r="F50" i="17"/>
  <c r="F47" i="17"/>
  <c r="F46" i="17"/>
  <c r="F43" i="17"/>
  <c r="F42" i="17"/>
  <c r="F41" i="17"/>
  <c r="F40" i="17"/>
  <c r="F37" i="17"/>
  <c r="F36" i="17"/>
  <c r="F35" i="17"/>
  <c r="F29" i="17"/>
  <c r="F28" i="17"/>
  <c r="F25" i="17"/>
  <c r="F24" i="17"/>
  <c r="F23" i="17"/>
  <c r="F20" i="17"/>
  <c r="F17" i="17"/>
  <c r="F3" i="18"/>
  <c r="E3" i="18"/>
  <c r="D3" i="18"/>
  <c r="C3" i="18"/>
  <c r="B3" i="18"/>
  <c r="A3" i="18"/>
</calcChain>
</file>

<file path=xl/sharedStrings.xml><?xml version="1.0" encoding="utf-8"?>
<sst xmlns="http://schemas.openxmlformats.org/spreadsheetml/2006/main" count="111" uniqueCount="105">
  <si>
    <t>E-mail:</t>
  </si>
  <si>
    <t>Internet</t>
  </si>
  <si>
    <t>E-mail</t>
  </si>
  <si>
    <t>Fecha:</t>
  </si>
  <si>
    <t>Empresa:</t>
  </si>
  <si>
    <t>Nombre y Apellido:</t>
  </si>
  <si>
    <t>Cargo:</t>
  </si>
  <si>
    <t>Teléfono:</t>
  </si>
  <si>
    <t>NA</t>
  </si>
  <si>
    <t>Precisión en los cortes</t>
  </si>
  <si>
    <t>Rango o diversidad de productos</t>
  </si>
  <si>
    <t>Despacho</t>
  </si>
  <si>
    <t>Emablaje</t>
  </si>
  <si>
    <t>Marcado / Identificación</t>
  </si>
  <si>
    <t>Transporte / Entrega / Servicio de flete</t>
  </si>
  <si>
    <t>Documentación</t>
  </si>
  <si>
    <t>Factura / Remito</t>
  </si>
  <si>
    <t>Certificado de calidad</t>
  </si>
  <si>
    <t>Profesional competente</t>
  </si>
  <si>
    <t>Habilidad / desenvolvimiento en la comunicación</t>
  </si>
  <si>
    <t>Cantidad de visitas</t>
  </si>
  <si>
    <t>Disponibilidad</t>
  </si>
  <si>
    <t>Procesamiento de las cotizaciones</t>
  </si>
  <si>
    <t>Tiempo de respuesta (consulta - cotización)</t>
  </si>
  <si>
    <t>Calidad de las cotizaciones</t>
  </si>
  <si>
    <t>Otros procesos</t>
  </si>
  <si>
    <t>Flexibilidad en el caso de modificar o agregar materiales</t>
  </si>
  <si>
    <t>Información en caso de demora o variación en la cantidad</t>
  </si>
  <si>
    <t>Logística</t>
  </si>
  <si>
    <t>Plazo de entrega</t>
  </si>
  <si>
    <t>Confialbilidad de tiempo de entrega (acorde a lo solicitado)</t>
  </si>
  <si>
    <t>Reclamos</t>
  </si>
  <si>
    <t>Tiempo de respuesta</t>
  </si>
  <si>
    <t>Calidad de la respuesta / solución</t>
  </si>
  <si>
    <t>Comunicación</t>
  </si>
  <si>
    <t>Seminarios</t>
  </si>
  <si>
    <t>Catálogos</t>
  </si>
  <si>
    <t>Teléfono</t>
  </si>
  <si>
    <t>Evaluación total</t>
  </si>
  <si>
    <t>¿Cuan satisfecho está con la relación precio-calidad?</t>
  </si>
  <si>
    <t>Comentarios adicionales</t>
  </si>
  <si>
    <t>Tratamiento térmico</t>
  </si>
  <si>
    <t>Calidad del tratamiento térmico</t>
  </si>
  <si>
    <t>Asesoramiento técnico para el tratamiento térmico</t>
  </si>
  <si>
    <t>Personal</t>
  </si>
  <si>
    <t>Plazo de entrega del tratamiento térmico</t>
  </si>
  <si>
    <t>A</t>
  </si>
  <si>
    <t>B</t>
  </si>
  <si>
    <t>C</t>
  </si>
  <si>
    <t>D</t>
  </si>
  <si>
    <t>En comparación con el mejor competidor</t>
  </si>
  <si>
    <t>Satisfacción con el Programa de Ventas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</si>
  <si>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</si>
  <si>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</si>
  <si>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</si>
  <si>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</si>
  <si>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</si>
  <si>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</si>
  <si>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</si>
  <si>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</si>
  <si>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</si>
  <si>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</si>
  <si>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</si>
  <si>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</si>
  <si>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</si>
  <si>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</si>
  <si>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</si>
  <si>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</si>
  <si>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</si>
  <si>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</si>
  <si>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</si>
  <si>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</si>
  <si>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</si>
  <si>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</si>
  <si>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</si>
  <si>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</si>
  <si>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</si>
  <si>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</si>
  <si>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</si>
  <si>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</si>
  <si>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</si>
  <si>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C30</t>
  </si>
  <si>
    <t>C31</t>
  </si>
  <si>
    <t>C32</t>
  </si>
  <si>
    <t>Comentatios</t>
  </si>
  <si>
    <t>¿Cuan importante es este criterio para Ud.?</t>
  </si>
  <si>
    <t>Muy satisfecho</t>
  </si>
  <si>
    <t>Satisfecho</t>
  </si>
  <si>
    <t>Poco satisfecho</t>
  </si>
  <si>
    <t>Insatisfecho</t>
  </si>
  <si>
    <t>Muy insatisfecho</t>
  </si>
  <si>
    <t>No Aplica</t>
  </si>
  <si>
    <t>Peor</t>
  </si>
  <si>
    <t>Mejor</t>
  </si>
  <si>
    <t>Igual</t>
  </si>
  <si>
    <t>No Importante</t>
  </si>
  <si>
    <t>Muy Importante</t>
  </si>
  <si>
    <t>2022 - Encuesta de satisfacción de cliente</t>
  </si>
  <si>
    <t>Calidad de nuestros productos</t>
  </si>
  <si>
    <t>Calidad de los materiales</t>
  </si>
  <si>
    <t>¿Cuan satisfecho está con voestalpine HPM Argentina S.A.?</t>
  </si>
  <si>
    <t>Servicios</t>
  </si>
  <si>
    <t>Productos</t>
  </si>
  <si>
    <t>¿Cuan satisfecho está con voestalpine HPM Argentina S.A. en general?</t>
  </si>
  <si>
    <t>¿Recomendaría a voestalpine HPM Argentina S.A. como proveedor?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</si>
</sst>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15">
    <font>
      <sz val="10"/>
      <name val="Arial"/>
    </font>
    <font>
      <sz val="10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name val="voestalpine Light"/>
      <family val="2"/>
    </font>
    <font>
      <b/>
      <sz val="10"/>
      <name val="voestalpine Light"/>
      <family val="2"/>
    </font>
    <font>
      <sz val="10"/>
      <color indexed="14"/>
      <name val="voestalpine Light"/>
      <family val="2"/>
    </font>
    <font>
      <sz val="10"/>
      <color rgb="FFFF0000"/>
      <name val="voestalpine Light"/>
      <family val="2"/>
    </font>
    <font>
      <u/>
      <sz val="10"/>
      <color theme="10"/>
      <name val="voestalpine Light"/>
      <family val="2"/>
    </font>
    <font>
      <b/>
      <sz val="10"/>
      <color indexed="14"/>
      <name val="voestalpine Light"/>
      <family val="2"/>
    </font>
    <font>
      <b/>
      <sz val="12"/>
      <color indexed="14"/>
      <name val="voestalpine Light"/>
      <family val="2"/>
    </font>
    <font>
      <b/>
      <sz val="12"/>
      <name val="voestalpine Light"/>
      <family val="2"/>
    </font>
    <font>
      <b/>
      <sz val="10"/>
      <color theme="0"/>
      <name val="voestalpine Light"/>
      <family val="2"/>
    </font>
    <font>
      <sz val="10"/>
      <color rgb="FF0082B4"/>
      <name val="voestalpine Light"/>
      <family val="2"/>
    </font>
    <font>
      <b/>
      <sz val="12"/>
      <color theme="0"/>
      <name val="voestalpine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2B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6">
    <xf numFmtId="0" fontId="0" fillId="0" borderId="0" xfId="0"/>
    <xf numFmtId="0" fontId="2" fillId="2" borderId="0" xfId="0" applyFont="1" applyFill="1" applyBorder="1" applyAlignment="1">
      <alignment horizontal="left" vertical="center"/>
    </xf>
    <xf numFmtId="14" fontId="0" fillId="0" borderId="0" xfId="0" applyNumberFormat="1"/>
    <xf numFmtId="9" fontId="0" fillId="0" borderId="0" xfId="0" applyNumberFormat="1"/>
    <xf numFmtId="49" fontId="0" fillId="0" borderId="0" xfId="0" applyNumberFormat="1"/>
    <xf numFmtId="0" fontId="5" fillId="0" borderId="0" xfId="0" applyFont="1" applyFill="1" applyBorder="1" applyAlignment="1">
      <alignment vertical="center" textRotation="40"/>
    </xf>
    <xf numFmtId="9" fontId="5" fillId="0" borderId="0" xfId="2" applyFont="1" applyFill="1" applyBorder="1" applyAlignment="1">
      <alignment horizontal="center" vertical="center" textRotation="40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9" fontId="5" fillId="0" borderId="0" xfId="2" applyFont="1" applyFill="1" applyBorder="1" applyAlignment="1">
      <alignment horizontal="center" vertical="center"/>
    </xf>
    <xf numFmtId="9" fontId="4" fillId="0" borderId="0" xfId="2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9" fontId="4" fillId="0" borderId="0" xfId="2" applyFont="1" applyFill="1" applyBorder="1" applyAlignment="1">
      <alignment horizontal="center" vertical="center"/>
    </xf>
    <xf numFmtId="9" fontId="5" fillId="0" borderId="1" xfId="2" applyFont="1" applyBorder="1" applyAlignment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9" fontId="4" fillId="0" borderId="0" xfId="2" applyFont="1" applyFill="1" applyAlignment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8" xfId="0" applyNumberFormat="1" applyFont="1" applyFill="1" applyBorder="1" applyAlignment="1" applyProtection="1">
      <alignment horizontal="left" vertical="top" wrapText="1"/>
      <protection locked="0"/>
    </xf>
    <xf numFmtId="49" fontId="4" fillId="3" borderId="9" xfId="0" quotePrefix="1" applyNumberFormat="1" applyFont="1" applyFill="1" applyBorder="1" applyAlignment="1" applyProtection="1">
      <alignment horizontal="left" vertical="top" wrapText="1"/>
      <protection locked="0"/>
    </xf>
    <xf numFmtId="49" fontId="4" fillId="3" borderId="10" xfId="0" quotePrefix="1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4" borderId="0" xfId="0" quotePrefix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4" fillId="0" borderId="0" xfId="0" applyFont="1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6" fillId="3" borderId="0" xfId="0" quotePrefix="1" applyFont="1" applyFill="1" applyBorder="1" applyAlignment="1">
      <alignment horizontal="center" vertical="center"/>
    </xf>
    <xf numFmtId="0" fontId="4" fillId="3" borderId="0" xfId="0" quotePrefix="1" applyFont="1" applyFill="1" applyBorder="1" applyAlignment="1">
      <alignment horizontal="left" vertical="center"/>
    </xf>
    <xf numFmtId="0" fontId="4" fillId="3" borderId="0" xfId="0" quotePrefix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14" fontId="7" fillId="3" borderId="0" xfId="0" applyNumberFormat="1" applyFont="1" applyFill="1" applyBorder="1" applyAlignment="1" applyProtection="1">
      <alignment horizontal="center" vertical="center"/>
    </xf>
    <xf numFmtId="14" fontId="4" fillId="3" borderId="0" xfId="0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0" xfId="0" quotePrefix="1" applyFont="1" applyFill="1" applyBorder="1" applyAlignment="1">
      <alignment vertical="center"/>
    </xf>
    <xf numFmtId="14" fontId="12" fillId="4" borderId="11" xfId="0" applyNumberFormat="1" applyFont="1" applyFill="1" applyBorder="1" applyAlignment="1" applyProtection="1">
      <alignment horizontal="center" vertical="center" wrapText="1"/>
    </xf>
    <xf numFmtId="14" fontId="12" fillId="4" borderId="12" xfId="0" applyNumberFormat="1" applyFont="1" applyFill="1" applyBorder="1" applyAlignment="1" applyProtection="1">
      <alignment horizontal="center" vertical="center" wrapText="1"/>
    </xf>
    <xf numFmtId="14" fontId="12" fillId="4" borderId="13" xfId="0" applyNumberFormat="1" applyFont="1" applyFill="1" applyBorder="1" applyAlignment="1" applyProtection="1">
      <alignment horizontal="center" vertical="center" wrapText="1"/>
    </xf>
    <xf numFmtId="14" fontId="13" fillId="3" borderId="0" xfId="0" applyNumberFormat="1" applyFont="1" applyFill="1" applyBorder="1" applyAlignment="1" applyProtection="1">
      <alignment horizontal="left" vertical="center"/>
    </xf>
    <xf numFmtId="0" fontId="5" fillId="3" borderId="0" xfId="0" applyFont="1" applyFill="1" applyAlignment="1">
      <alignment vertical="center"/>
    </xf>
    <xf numFmtId="14" fontId="4" fillId="3" borderId="14" xfId="0" applyNumberFormat="1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8" fillId="3" borderId="16" xfId="3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49" fontId="13" fillId="3" borderId="2" xfId="0" applyNumberFormat="1" applyFont="1" applyFill="1" applyBorder="1" applyAlignment="1">
      <alignment vertical="center"/>
    </xf>
    <xf numFmtId="49" fontId="13" fillId="3" borderId="0" xfId="0" applyNumberFormat="1" applyFont="1" applyFill="1" applyBorder="1" applyAlignment="1">
      <alignment horizontal="right" vertical="center"/>
    </xf>
    <xf numFmtId="49" fontId="13" fillId="3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vertical="center"/>
    </xf>
    <xf numFmtId="49" fontId="4" fillId="3" borderId="0" xfId="0" applyNumberFormat="1" applyFont="1" applyFill="1" applyAlignment="1">
      <alignment vertical="center"/>
    </xf>
    <xf numFmtId="49" fontId="4" fillId="3" borderId="2" xfId="0" applyNumberFormat="1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vertical="center"/>
    </xf>
    <xf numFmtId="49" fontId="11" fillId="3" borderId="2" xfId="0" applyNumberFormat="1" applyFont="1" applyFill="1" applyBorder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49" fontId="4" fillId="3" borderId="0" xfId="0" quotePrefix="1" applyNumberFormat="1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</cellXfs>
  <cellStyles count="4">
    <cellStyle name="Euro" xfId="1" xr:uid="{00000000-0005-0000-0000-000000000000}"/>
    <cellStyle name="Hipervínculo" xfId="3" builtinId="8"/>
    <cellStyle name="Normal" xfId="0" builtinId="0"/>
    <cellStyle name="Porcentaje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3E3E3"/>
      <rgbColor rgb="00FF0000"/>
      <rgbColor rgb="0000FF00"/>
      <rgbColor rgb="000000FF"/>
      <rgbColor rgb="00FFFF00"/>
      <rgbColor rgb="00FFFFFF"/>
      <rgbColor rgb="0000FFFF"/>
      <rgbColor rgb="00800000"/>
      <rgbColor rgb="00008000"/>
      <rgbColor rgb="00000080"/>
      <rgbColor rgb="0000296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4B4B4"/>
      <rgbColor rgb="00C8E1F0"/>
      <rgbColor rgb="007F97AD"/>
      <rgbColor rgb="00C4C4C4"/>
      <rgbColor rgb="000082B4"/>
      <rgbColor rgb="00D2D2D2"/>
      <rgbColor rgb="0050AAC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2B4"/>
      <color rgb="FFE3F03E"/>
      <color rgb="FFADB90F"/>
      <color rgb="FFD8E090"/>
      <color rgb="FFD9D797"/>
      <color rgb="FF3C8C62"/>
      <color rgb="FF9FCF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885825</xdr:colOff>
      <xdr:row>0</xdr:row>
      <xdr:rowOff>190500</xdr:rowOff>
    </xdr:from>
    <xdr:to>
      <xdr:col>8</xdr:col>
      <xdr:colOff>885825</xdr:colOff>
      <xdr:row>4</xdr:row>
      <xdr:rowOff>22580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11B558-35FE-4202-9918-B33120DC5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190500"/>
          <a:ext cx="2381250" cy="832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K87"/>
  <sheetViews>
    <sheetView showGridLines="0" tabSelected="1" zoomScaleNormal="100" zoomScaleSheetLayoutView="100" workbookViewId="0">
      <pane ySplit="9" topLeftCell="A10" activePane="bottomLeft" state="frozen"/>
      <selection pane="bottomLeft" activeCell="G13" sqref="G13"/>
    </sheetView>
  </sheetViews>
  <sheetFormatPr baseColWidth="10" defaultRowHeight="12.75"/>
  <cols>
    <col min="1" max="1" width="2.28515625" style="7" customWidth="1"/>
    <col min="2" max="3" width="5.5703125" style="7" customWidth="1"/>
    <col min="4" max="4" width="8.5703125" style="7" customWidth="1"/>
    <col min="5" max="5" width="48" style="7" customWidth="1"/>
    <col min="6" max="6" width="35.7109375" style="26" customWidth="1"/>
    <col min="7" max="7" width="18.85546875" style="21" customWidth="1"/>
    <col min="8" max="8" width="16.85546875" style="21" bestFit="1" customWidth="1"/>
    <col min="9" max="9" width="13.85546875" style="21" customWidth="1"/>
    <col min="10" max="10" width="3.42578125" style="7" hidden="1" customWidth="1"/>
    <col min="11" max="11" width="9.5703125" style="11" hidden="1" customWidth="1"/>
    <col min="12" max="15" width="7" style="7" customWidth="1"/>
    <col min="16" max="16384" width="11.42578125" style="7"/>
  </cols>
  <sheetData>
    <row r="1" spans="1:11" ht="16.5" customHeight="1">
      <c r="A1" s="26"/>
      <c r="B1" s="26"/>
      <c r="C1" s="26"/>
      <c r="D1" s="26"/>
      <c r="E1" s="26"/>
      <c r="G1" s="27"/>
      <c r="H1" s="27"/>
      <c r="I1" s="27"/>
      <c r="J1" s="5"/>
      <c r="K1" s="6"/>
    </row>
    <row r="2" spans="1:11" ht="26.25" customHeight="1">
      <c r="A2" s="26"/>
      <c r="B2" s="23" t="s">
        <v>97</v>
      </c>
      <c r="C2" s="24"/>
      <c r="D2" s="24"/>
      <c r="E2" s="24"/>
      <c r="F2" s="24"/>
      <c r="G2" s="28"/>
      <c r="H2" s="28"/>
      <c r="I2" s="28"/>
      <c r="J2" s="5"/>
      <c r="K2" s="6"/>
    </row>
    <row r="3" spans="1:11" s="8" customFormat="1" ht="15" customHeight="1" thickBot="1">
      <c r="A3" s="26"/>
      <c r="B3" s="29"/>
      <c r="C3" s="29"/>
      <c r="D3" s="29"/>
      <c r="E3" s="29"/>
      <c r="F3" s="29"/>
      <c r="G3" s="30"/>
      <c r="H3" s="30"/>
      <c r="I3" s="30"/>
      <c r="J3" s="5"/>
      <c r="K3" s="6"/>
    </row>
    <row r="4" spans="1:11" ht="21" customHeight="1">
      <c r="A4" s="26"/>
      <c r="B4" s="31"/>
      <c r="C4" s="32"/>
      <c r="D4" s="33" t="s">
        <v>3</v>
      </c>
      <c r="E4" s="43"/>
      <c r="F4" s="41" t="str">
        <f t="shared" ref="F4:F9" si="0">IF(ISBLANK(E4),"&lt;--Por favor completar ","")</f>
        <v xml:space="preserve">&lt;--Por favor completar </v>
      </c>
      <c r="G4" s="34" t="str">
        <f t="shared" ref="G4:G6" si="1">IF(ISBLANK(F4),"&lt;--Por favor completar ","")</f>
        <v/>
      </c>
      <c r="H4" s="35"/>
      <c r="I4" s="36"/>
      <c r="J4" s="9"/>
      <c r="K4" s="10"/>
    </row>
    <row r="5" spans="1:11" ht="21" customHeight="1">
      <c r="A5" s="26"/>
      <c r="B5" s="31"/>
      <c r="C5" s="31"/>
      <c r="D5" s="33" t="s">
        <v>4</v>
      </c>
      <c r="E5" s="44"/>
      <c r="F5" s="41" t="str">
        <f t="shared" si="0"/>
        <v xml:space="preserve">&lt;--Por favor completar </v>
      </c>
      <c r="G5" s="34" t="str">
        <f t="shared" si="1"/>
        <v/>
      </c>
      <c r="H5" s="36"/>
      <c r="I5" s="36"/>
      <c r="J5" s="9"/>
      <c r="K5" s="10"/>
    </row>
    <row r="6" spans="1:11" ht="21" customHeight="1">
      <c r="A6" s="26"/>
      <c r="B6" s="37"/>
      <c r="C6" s="31"/>
      <c r="D6" s="33" t="s">
        <v>5</v>
      </c>
      <c r="E6" s="44"/>
      <c r="F6" s="41" t="str">
        <f t="shared" si="0"/>
        <v xml:space="preserve">&lt;--Por favor completar </v>
      </c>
      <c r="G6" s="34" t="str">
        <f t="shared" si="1"/>
        <v/>
      </c>
      <c r="H6" s="36"/>
      <c r="I6" s="36"/>
      <c r="J6" s="9"/>
      <c r="K6" s="10"/>
    </row>
    <row r="7" spans="1:11" ht="21" customHeight="1">
      <c r="A7" s="26"/>
      <c r="B7" s="37"/>
      <c r="C7" s="31"/>
      <c r="D7" s="33" t="s">
        <v>6</v>
      </c>
      <c r="E7" s="44"/>
      <c r="F7" s="41" t="str">
        <f t="shared" si="0"/>
        <v xml:space="preserve">&lt;--Por favor completar </v>
      </c>
      <c r="G7" s="38" t="s">
        <v>100</v>
      </c>
      <c r="H7" s="39" t="s">
        <v>85</v>
      </c>
      <c r="I7" s="40" t="s">
        <v>50</v>
      </c>
      <c r="J7" s="9"/>
      <c r="K7" s="10"/>
    </row>
    <row r="8" spans="1:11" ht="21" customHeight="1">
      <c r="A8" s="26"/>
      <c r="B8" s="37"/>
      <c r="C8" s="31"/>
      <c r="D8" s="33" t="s">
        <v>7</v>
      </c>
      <c r="E8" s="44"/>
      <c r="F8" s="41" t="str">
        <f t="shared" si="0"/>
        <v xml:space="preserve">&lt;--Por favor completar </v>
      </c>
      <c r="G8" s="38"/>
      <c r="H8" s="39"/>
      <c r="I8" s="40"/>
      <c r="J8" s="9"/>
      <c r="K8" s="10"/>
    </row>
    <row r="9" spans="1:11" ht="21" customHeight="1" thickBot="1">
      <c r="A9" s="26"/>
      <c r="B9" s="27"/>
      <c r="C9" s="26"/>
      <c r="D9" s="33" t="s">
        <v>0</v>
      </c>
      <c r="E9" s="45"/>
      <c r="F9" s="41" t="str">
        <f t="shared" si="0"/>
        <v xml:space="preserve">&lt;--Por favor completar </v>
      </c>
      <c r="G9" s="38"/>
      <c r="H9" s="39"/>
      <c r="I9" s="40"/>
    </row>
    <row r="10" spans="1:11" ht="16.5" customHeight="1">
      <c r="A10" s="26"/>
      <c r="B10" s="26"/>
      <c r="C10" s="26"/>
      <c r="D10" s="31"/>
      <c r="E10" s="26"/>
      <c r="G10" s="27"/>
      <c r="H10" s="27"/>
      <c r="I10" s="27"/>
      <c r="J10" s="12"/>
      <c r="K10" s="13"/>
    </row>
    <row r="11" spans="1:11" ht="28.5" customHeight="1">
      <c r="A11" s="26"/>
      <c r="B11" s="46" t="s">
        <v>46</v>
      </c>
      <c r="C11" s="47" t="s">
        <v>102</v>
      </c>
      <c r="D11" s="48"/>
      <c r="E11" s="49"/>
      <c r="G11" s="27"/>
      <c r="H11" s="27"/>
      <c r="I11" s="27"/>
      <c r="K11" s="14" t="e">
        <f>+AVERAGE(K13:K29)</f>
        <v>#N/A</v>
      </c>
    </row>
    <row r="12" spans="1:11" ht="16.5" thickBot="1">
      <c r="A12" s="26"/>
      <c r="B12" s="27"/>
      <c r="C12" s="68" t="s">
        <v>98</v>
      </c>
      <c r="D12" s="50"/>
      <c r="E12" s="50"/>
      <c r="F12" s="50"/>
      <c r="G12" s="60"/>
      <c r="H12" s="60"/>
      <c r="I12" s="27"/>
    </row>
    <row r="13" spans="1:11" ht="13.5" thickBot="1">
      <c r="A13" s="26"/>
      <c r="B13" s="61">
        <v>1</v>
      </c>
      <c r="C13" s="62"/>
      <c r="D13" s="63" t="s">
        <v>99</v>
      </c>
      <c r="E13" s="26"/>
      <c r="F13" s="51" t="str">
        <f>IF(ISERROR(K13),"Por favor completar --&gt;","")</f>
        <v>Por favor completar --&gt;</v>
      </c>
      <c r="G13" s="15"/>
      <c r="H13" s="15"/>
      <c r="I13" s="15"/>
      <c r="K13" s="11" t="e">
        <f>+IF(G13="No Aplica","NA",VLOOKUP(G13,$G$79:$H$84,2,0)/5)</f>
        <v>#N/A</v>
      </c>
    </row>
    <row r="14" spans="1:11" ht="13.5" thickBot="1">
      <c r="A14" s="26"/>
      <c r="B14" s="61">
        <v>2</v>
      </c>
      <c r="C14" s="62"/>
      <c r="D14" s="63" t="s">
        <v>9</v>
      </c>
      <c r="E14" s="26"/>
      <c r="F14" s="51" t="str">
        <f>IF(ISERROR(K14),"Por favor completar --&gt;","")</f>
        <v>Por favor completar --&gt;</v>
      </c>
      <c r="G14" s="15"/>
      <c r="H14" s="15"/>
      <c r="I14" s="15"/>
      <c r="K14" s="11" t="e">
        <f>+IF(G14="No Aplica","NA",VLOOKUP(G14,$G$79:$H$84,2,0)/5)</f>
        <v>#N/A</v>
      </c>
    </row>
    <row r="15" spans="1:11" ht="7.5" customHeight="1">
      <c r="A15" s="26"/>
      <c r="B15" s="27"/>
      <c r="C15" s="62"/>
      <c r="D15" s="63"/>
      <c r="E15" s="32"/>
      <c r="F15" s="52"/>
      <c r="G15" s="60"/>
      <c r="H15" s="60"/>
      <c r="I15" s="27"/>
    </row>
    <row r="16" spans="1:11" ht="15.75" customHeight="1" thickBot="1">
      <c r="A16" s="26"/>
      <c r="B16" s="27"/>
      <c r="C16" s="62"/>
      <c r="D16" s="63"/>
      <c r="E16" s="32"/>
      <c r="F16" s="52"/>
      <c r="G16" s="60"/>
      <c r="H16" s="60"/>
      <c r="I16" s="27"/>
    </row>
    <row r="17" spans="1:11" ht="16.5" thickBot="1">
      <c r="A17" s="26"/>
      <c r="B17" s="61">
        <v>3</v>
      </c>
      <c r="C17" s="68" t="s">
        <v>10</v>
      </c>
      <c r="D17" s="50"/>
      <c r="E17" s="50"/>
      <c r="F17" s="51" t="str">
        <f>IF(ISERROR(K17),"Por favor completar --&gt;","")</f>
        <v>Por favor completar --&gt;</v>
      </c>
      <c r="G17" s="15"/>
      <c r="H17" s="15"/>
      <c r="I17" s="15"/>
      <c r="K17" s="11" t="e">
        <f>+IF(G17="No Aplica","NA",VLOOKUP(G17,$G$79:$H$84,2,0)/5)</f>
        <v>#N/A</v>
      </c>
    </row>
    <row r="18" spans="1:11" ht="7.5" customHeight="1">
      <c r="A18" s="26"/>
      <c r="B18" s="27"/>
      <c r="C18" s="64"/>
      <c r="D18" s="64"/>
      <c r="E18" s="64"/>
      <c r="F18" s="53"/>
      <c r="G18" s="60"/>
      <c r="H18" s="60"/>
      <c r="I18" s="27"/>
    </row>
    <row r="19" spans="1:11" ht="15.75" customHeight="1" thickBot="1">
      <c r="A19" s="26"/>
      <c r="B19" s="27"/>
      <c r="C19" s="32"/>
      <c r="D19" s="32"/>
      <c r="E19" s="32"/>
      <c r="F19" s="54"/>
      <c r="G19" s="60"/>
      <c r="H19" s="60"/>
      <c r="I19" s="27"/>
    </row>
    <row r="20" spans="1:11" ht="16.5" thickBot="1">
      <c r="A20" s="26"/>
      <c r="B20" s="61">
        <v>4</v>
      </c>
      <c r="C20" s="68" t="s">
        <v>51</v>
      </c>
      <c r="D20" s="50"/>
      <c r="E20" s="50"/>
      <c r="F20" s="51" t="str">
        <f>IF(ISERROR(K20),"Por favor completar --&gt;","")</f>
        <v>Por favor completar --&gt;</v>
      </c>
      <c r="G20" s="15"/>
      <c r="H20" s="15"/>
      <c r="I20" s="15"/>
      <c r="K20" s="11" t="e">
        <f>+IF(G20="No Aplica","NA",VLOOKUP(G20,$G$79:$H$84,2,0)/5)</f>
        <v>#N/A</v>
      </c>
    </row>
    <row r="21" spans="1:11" ht="7.5" customHeight="1">
      <c r="A21" s="26"/>
      <c r="B21" s="27"/>
      <c r="C21" s="64"/>
      <c r="D21" s="64"/>
      <c r="E21" s="64"/>
      <c r="F21" s="53"/>
      <c r="G21" s="60"/>
      <c r="H21" s="60"/>
      <c r="I21" s="27"/>
    </row>
    <row r="22" spans="1:11" ht="16.5" thickBot="1">
      <c r="A22" s="26"/>
      <c r="B22" s="27"/>
      <c r="C22" s="68" t="s">
        <v>11</v>
      </c>
      <c r="D22" s="50"/>
      <c r="E22" s="50"/>
      <c r="F22" s="55"/>
      <c r="G22" s="60"/>
      <c r="H22" s="60"/>
      <c r="I22" s="27"/>
    </row>
    <row r="23" spans="1:11" ht="13.5" thickBot="1">
      <c r="A23" s="26"/>
      <c r="B23" s="61">
        <v>5</v>
      </c>
      <c r="C23" s="62"/>
      <c r="D23" s="32" t="s">
        <v>12</v>
      </c>
      <c r="E23" s="26"/>
      <c r="F23" s="51" t="str">
        <f>IF(ISERROR(K23),"Por favor completar --&gt;","")</f>
        <v>Por favor completar --&gt;</v>
      </c>
      <c r="G23" s="15"/>
      <c r="H23" s="15"/>
      <c r="I23" s="15"/>
      <c r="K23" s="11" t="e">
        <f t="shared" ref="K23:K25" si="2">+IF(G23="No Aplica","NA",VLOOKUP(G23,$G$79:$H$84,2,0)/5)</f>
        <v>#N/A</v>
      </c>
    </row>
    <row r="24" spans="1:11" ht="13.5" thickBot="1">
      <c r="A24" s="26"/>
      <c r="B24" s="61">
        <v>6</v>
      </c>
      <c r="C24" s="62"/>
      <c r="D24" s="32" t="s">
        <v>13</v>
      </c>
      <c r="E24" s="26"/>
      <c r="F24" s="51" t="str">
        <f>IF(ISERROR(K24),"Por favor completar --&gt;","")</f>
        <v>Por favor completar --&gt;</v>
      </c>
      <c r="G24" s="15"/>
      <c r="H24" s="15"/>
      <c r="I24" s="15"/>
      <c r="K24" s="11" t="e">
        <f t="shared" si="2"/>
        <v>#N/A</v>
      </c>
    </row>
    <row r="25" spans="1:11" ht="13.5" thickBot="1">
      <c r="A25" s="26"/>
      <c r="B25" s="61">
        <v>7</v>
      </c>
      <c r="C25" s="62"/>
      <c r="D25" s="32" t="s">
        <v>14</v>
      </c>
      <c r="E25" s="26"/>
      <c r="F25" s="51" t="str">
        <f>IF(ISERROR(K25),"Por favor completar --&gt;","")</f>
        <v>Por favor completar --&gt;</v>
      </c>
      <c r="G25" s="15"/>
      <c r="H25" s="15"/>
      <c r="I25" s="15"/>
      <c r="K25" s="11" t="e">
        <f t="shared" si="2"/>
        <v>#N/A</v>
      </c>
    </row>
    <row r="26" spans="1:11" ht="7.5" customHeight="1">
      <c r="A26" s="26"/>
      <c r="B26" s="27"/>
      <c r="C26" s="62"/>
      <c r="D26" s="32"/>
      <c r="E26" s="26"/>
      <c r="F26" s="54"/>
      <c r="G26" s="60"/>
      <c r="H26" s="60"/>
      <c r="I26" s="27"/>
    </row>
    <row r="27" spans="1:11" ht="16.5" thickBot="1">
      <c r="A27" s="26"/>
      <c r="B27" s="27"/>
      <c r="C27" s="68" t="s">
        <v>15</v>
      </c>
      <c r="D27" s="50"/>
      <c r="E27" s="50"/>
      <c r="F27" s="55"/>
      <c r="G27" s="60"/>
      <c r="H27" s="60"/>
      <c r="I27" s="27"/>
    </row>
    <row r="28" spans="1:11" ht="13.5" thickBot="1">
      <c r="A28" s="26"/>
      <c r="B28" s="61">
        <v>8</v>
      </c>
      <c r="C28" s="62"/>
      <c r="D28" s="32" t="s">
        <v>16</v>
      </c>
      <c r="E28" s="26"/>
      <c r="F28" s="51" t="str">
        <f>IF(ISERROR(K28),"Por favor completar --&gt;","")</f>
        <v>Por favor completar --&gt;</v>
      </c>
      <c r="G28" s="15"/>
      <c r="H28" s="15"/>
      <c r="I28" s="15"/>
      <c r="K28" s="11" t="e">
        <f t="shared" ref="K28:K29" si="3">+IF(G28="No Aplica","NA",VLOOKUP(G28,$G$79:$H$84,2,0)/5)</f>
        <v>#N/A</v>
      </c>
    </row>
    <row r="29" spans="1:11" ht="13.5" thickBot="1">
      <c r="A29" s="26"/>
      <c r="B29" s="61">
        <v>9</v>
      </c>
      <c r="C29" s="62"/>
      <c r="D29" s="32" t="s">
        <v>17</v>
      </c>
      <c r="E29" s="26"/>
      <c r="F29" s="51" t="str">
        <f>IF(ISERROR(K29),"Por favor completar --&gt;","")</f>
        <v>Por favor completar --&gt;</v>
      </c>
      <c r="G29" s="15"/>
      <c r="H29" s="15"/>
      <c r="I29" s="15"/>
      <c r="K29" s="11" t="e">
        <f t="shared" si="3"/>
        <v>#N/A</v>
      </c>
    </row>
    <row r="30" spans="1:11">
      <c r="A30" s="26"/>
      <c r="B30" s="27"/>
      <c r="C30" s="65"/>
      <c r="D30" s="26"/>
      <c r="E30" s="26"/>
      <c r="F30" s="56"/>
      <c r="G30" s="27"/>
      <c r="H30" s="27"/>
      <c r="I30" s="27"/>
    </row>
    <row r="31" spans="1:11">
      <c r="A31" s="27"/>
      <c r="B31" s="27"/>
      <c r="C31" s="65"/>
      <c r="D31" s="26"/>
      <c r="E31" s="26"/>
      <c r="F31" s="56"/>
      <c r="G31" s="27"/>
      <c r="H31" s="27"/>
      <c r="I31" s="27"/>
    </row>
    <row r="32" spans="1:11" ht="30.75" customHeight="1">
      <c r="A32" s="27"/>
      <c r="B32" s="46" t="s">
        <v>47</v>
      </c>
      <c r="C32" s="47" t="s">
        <v>101</v>
      </c>
      <c r="D32" s="48"/>
      <c r="E32" s="49"/>
      <c r="F32" s="56"/>
      <c r="G32" s="27"/>
      <c r="H32" s="27"/>
      <c r="I32" s="27"/>
      <c r="K32" s="14" t="e">
        <f>+AVERAGE(K34:K66)</f>
        <v>#N/A</v>
      </c>
    </row>
    <row r="33" spans="1:11">
      <c r="A33" s="27"/>
      <c r="B33" s="26"/>
      <c r="C33" s="26"/>
      <c r="D33" s="26"/>
      <c r="E33" s="26"/>
      <c r="F33" s="56"/>
      <c r="G33" s="27"/>
      <c r="H33" s="27"/>
      <c r="I33" s="27"/>
    </row>
    <row r="34" spans="1:11" ht="16.5" thickBot="1">
      <c r="A34" s="27"/>
      <c r="B34" s="26"/>
      <c r="C34" s="69" t="s">
        <v>41</v>
      </c>
      <c r="D34" s="66"/>
      <c r="E34" s="66"/>
      <c r="F34" s="57"/>
      <c r="G34" s="67"/>
      <c r="H34" s="67"/>
      <c r="I34" s="27"/>
      <c r="J34" s="8"/>
      <c r="K34" s="16"/>
    </row>
    <row r="35" spans="1:11" ht="13.5" thickBot="1">
      <c r="A35" s="27"/>
      <c r="B35" s="70">
        <v>10</v>
      </c>
      <c r="C35" s="65"/>
      <c r="D35" s="62" t="s">
        <v>43</v>
      </c>
      <c r="E35" s="26"/>
      <c r="F35" s="58" t="str">
        <f>IF(ISERROR(K35),"Por favor completar --&gt;","")</f>
        <v>Por favor completar --&gt;</v>
      </c>
      <c r="G35" s="17"/>
      <c r="H35" s="17"/>
      <c r="I35" s="15"/>
      <c r="K35" s="11" t="e">
        <f t="shared" ref="K35:K37" si="4">+IF(G35="No Aplica","NA",VLOOKUP(G35,$G$79:$H$84,2,0)/5)</f>
        <v>#N/A</v>
      </c>
    </row>
    <row r="36" spans="1:11" ht="13.5" thickBot="1">
      <c r="A36" s="27"/>
      <c r="B36" s="70">
        <v>11</v>
      </c>
      <c r="C36" s="65"/>
      <c r="D36" s="62" t="s">
        <v>42</v>
      </c>
      <c r="E36" s="26"/>
      <c r="F36" s="58" t="str">
        <f>IF(ISERROR(K36),"Por favor completar --&gt;","")</f>
        <v>Por favor completar --&gt;</v>
      </c>
      <c r="G36" s="17"/>
      <c r="H36" s="17"/>
      <c r="I36" s="15"/>
      <c r="K36" s="11" t="e">
        <f t="shared" si="4"/>
        <v>#N/A</v>
      </c>
    </row>
    <row r="37" spans="1:11" ht="13.5" thickBot="1">
      <c r="A37" s="27"/>
      <c r="B37" s="70">
        <v>12</v>
      </c>
      <c r="C37" s="65"/>
      <c r="D37" s="62" t="s">
        <v>45</v>
      </c>
      <c r="E37" s="26"/>
      <c r="F37" s="58" t="str">
        <f>IF(ISERROR(K37),"Por favor completar --&gt;","")</f>
        <v>Por favor completar --&gt;</v>
      </c>
      <c r="G37" s="17"/>
      <c r="H37" s="17"/>
      <c r="I37" s="15"/>
      <c r="K37" s="11" t="e">
        <f t="shared" si="4"/>
        <v>#N/A</v>
      </c>
    </row>
    <row r="38" spans="1:11">
      <c r="A38" s="27"/>
      <c r="B38" s="26"/>
      <c r="C38" s="65"/>
      <c r="D38" s="26"/>
      <c r="E38" s="26"/>
      <c r="F38" s="56"/>
      <c r="G38" s="67"/>
      <c r="H38" s="67"/>
      <c r="I38" s="27"/>
    </row>
    <row r="39" spans="1:11" ht="16.5" thickBot="1">
      <c r="A39" s="27"/>
      <c r="B39" s="26"/>
      <c r="C39" s="69" t="s">
        <v>44</v>
      </c>
      <c r="D39" s="50"/>
      <c r="E39" s="66"/>
      <c r="F39" s="57"/>
      <c r="G39" s="67"/>
      <c r="H39" s="67"/>
      <c r="I39" s="27"/>
      <c r="J39" s="8"/>
      <c r="K39" s="16"/>
    </row>
    <row r="40" spans="1:11" ht="13.5" thickBot="1">
      <c r="A40" s="27"/>
      <c r="B40" s="70">
        <v>13</v>
      </c>
      <c r="C40" s="65"/>
      <c r="D40" s="62" t="s">
        <v>18</v>
      </c>
      <c r="E40" s="26"/>
      <c r="F40" s="58" t="str">
        <f>IF(ISERROR(K40),"Por favor completar --&gt;","")</f>
        <v>Por favor completar --&gt;</v>
      </c>
      <c r="G40" s="17"/>
      <c r="H40" s="17"/>
      <c r="I40" s="15"/>
      <c r="K40" s="11" t="e">
        <f t="shared" ref="K40:K43" si="5">+IF(G40="No Aplica","NA",VLOOKUP(G40,$G$79:$H$84,2,0)/5)</f>
        <v>#N/A</v>
      </c>
    </row>
    <row r="41" spans="1:11" ht="13.5" thickBot="1">
      <c r="A41" s="27"/>
      <c r="B41" s="70">
        <v>14</v>
      </c>
      <c r="C41" s="65"/>
      <c r="D41" s="62" t="s">
        <v>19</v>
      </c>
      <c r="E41" s="26"/>
      <c r="F41" s="58" t="str">
        <f>IF(ISERROR(K41),"Por favor completar --&gt;","")</f>
        <v>Por favor completar --&gt;</v>
      </c>
      <c r="G41" s="17"/>
      <c r="H41" s="17"/>
      <c r="I41" s="15"/>
      <c r="K41" s="11" t="e">
        <f t="shared" si="5"/>
        <v>#N/A</v>
      </c>
    </row>
    <row r="42" spans="1:11" ht="13.5" thickBot="1">
      <c r="A42" s="27"/>
      <c r="B42" s="70">
        <v>15</v>
      </c>
      <c r="C42" s="65"/>
      <c r="D42" s="62" t="s">
        <v>20</v>
      </c>
      <c r="E42" s="26"/>
      <c r="F42" s="58" t="str">
        <f>IF(ISERROR(K42),"Por favor completar --&gt;","")</f>
        <v>Por favor completar --&gt;</v>
      </c>
      <c r="G42" s="17"/>
      <c r="H42" s="17"/>
      <c r="I42" s="15"/>
      <c r="K42" s="11" t="e">
        <f t="shared" si="5"/>
        <v>#N/A</v>
      </c>
    </row>
    <row r="43" spans="1:11" ht="13.5" thickBot="1">
      <c r="A43" s="27"/>
      <c r="B43" s="70">
        <v>16</v>
      </c>
      <c r="C43" s="65"/>
      <c r="D43" s="26" t="s">
        <v>21</v>
      </c>
      <c r="E43" s="26"/>
      <c r="F43" s="58" t="str">
        <f>IF(ISERROR(K43),"Por favor completar --&gt;","")</f>
        <v>Por favor completar --&gt;</v>
      </c>
      <c r="G43" s="15"/>
      <c r="H43" s="15"/>
      <c r="I43" s="15"/>
      <c r="K43" s="11" t="e">
        <f t="shared" si="5"/>
        <v>#N/A</v>
      </c>
    </row>
    <row r="44" spans="1:11">
      <c r="A44" s="27"/>
      <c r="B44" s="26"/>
      <c r="C44" s="65"/>
      <c r="D44" s="26"/>
      <c r="E44" s="26"/>
      <c r="F44" s="56"/>
      <c r="G44" s="27"/>
      <c r="H44" s="27"/>
      <c r="I44" s="27"/>
    </row>
    <row r="45" spans="1:11" ht="16.5" thickBot="1">
      <c r="A45" s="27"/>
      <c r="B45" s="26"/>
      <c r="C45" s="69" t="s">
        <v>22</v>
      </c>
      <c r="D45" s="50"/>
      <c r="E45" s="50"/>
      <c r="F45" s="57"/>
      <c r="G45" s="67"/>
      <c r="H45" s="67"/>
      <c r="I45" s="27"/>
    </row>
    <row r="46" spans="1:11" ht="13.5" thickBot="1">
      <c r="A46" s="27"/>
      <c r="B46" s="70">
        <v>17</v>
      </c>
      <c r="C46" s="65"/>
      <c r="D46" s="62" t="s">
        <v>23</v>
      </c>
      <c r="E46" s="26"/>
      <c r="F46" s="58" t="str">
        <f>IF(ISERROR(K46),"Por favor completar --&gt;","")</f>
        <v>Por favor completar --&gt;</v>
      </c>
      <c r="G46" s="15"/>
      <c r="H46" s="15"/>
      <c r="I46" s="15"/>
      <c r="K46" s="11" t="e">
        <f t="shared" ref="K46:K47" si="6">+IF(G46="No Aplica","NA",VLOOKUP(G46,$G$79:$H$84,2,0)/5)</f>
        <v>#N/A</v>
      </c>
    </row>
    <row r="47" spans="1:11" ht="13.5" thickBot="1">
      <c r="A47" s="27"/>
      <c r="B47" s="70">
        <v>18</v>
      </c>
      <c r="C47" s="65"/>
      <c r="D47" s="62" t="s">
        <v>24</v>
      </c>
      <c r="E47" s="26"/>
      <c r="F47" s="58" t="str">
        <f>IF(ISERROR(K47),"Por favor completar --&gt;","")</f>
        <v>Por favor completar --&gt;</v>
      </c>
      <c r="G47" s="15"/>
      <c r="H47" s="15"/>
      <c r="I47" s="15"/>
      <c r="K47" s="11" t="e">
        <f t="shared" si="6"/>
        <v>#N/A</v>
      </c>
    </row>
    <row r="48" spans="1:11">
      <c r="A48" s="27"/>
      <c r="B48" s="26"/>
      <c r="C48" s="65"/>
      <c r="D48" s="62"/>
      <c r="E48" s="26"/>
      <c r="F48" s="56"/>
      <c r="G48" s="27"/>
      <c r="H48" s="27"/>
      <c r="I48" s="27"/>
    </row>
    <row r="49" spans="1:11" ht="16.5" thickBot="1">
      <c r="A49" s="27"/>
      <c r="B49" s="26"/>
      <c r="C49" s="69" t="s">
        <v>25</v>
      </c>
      <c r="D49" s="50"/>
      <c r="E49" s="50"/>
      <c r="F49" s="57"/>
      <c r="G49" s="67"/>
      <c r="H49" s="67"/>
      <c r="I49" s="27"/>
    </row>
    <row r="50" spans="1:11" ht="13.5" thickBot="1">
      <c r="A50" s="27"/>
      <c r="B50" s="70">
        <v>19</v>
      </c>
      <c r="C50" s="26"/>
      <c r="D50" s="62" t="s">
        <v>26</v>
      </c>
      <c r="E50" s="26"/>
      <c r="F50" s="58" t="str">
        <f>IF(ISERROR(K50),"Por favor completar --&gt;","")</f>
        <v>Por favor completar --&gt;</v>
      </c>
      <c r="G50" s="15"/>
      <c r="H50" s="15"/>
      <c r="I50" s="15"/>
      <c r="K50" s="11" t="e">
        <f t="shared" ref="K50:K51" si="7">+IF(G50="No Aplica","NA",VLOOKUP(G50,$G$79:$H$84,2,0)/5)</f>
        <v>#N/A</v>
      </c>
    </row>
    <row r="51" spans="1:11" ht="13.5" thickBot="1">
      <c r="A51" s="27"/>
      <c r="B51" s="70">
        <v>20</v>
      </c>
      <c r="C51" s="26"/>
      <c r="D51" s="62" t="s">
        <v>27</v>
      </c>
      <c r="E51" s="26"/>
      <c r="F51" s="58" t="str">
        <f>IF(ISERROR(K51),"Por favor completar --&gt;","")</f>
        <v>Por favor completar --&gt;</v>
      </c>
      <c r="G51" s="15"/>
      <c r="H51" s="15"/>
      <c r="I51" s="15"/>
      <c r="K51" s="11" t="e">
        <f t="shared" si="7"/>
        <v>#N/A</v>
      </c>
    </row>
    <row r="52" spans="1:11">
      <c r="A52" s="27"/>
      <c r="B52" s="26"/>
      <c r="C52" s="26"/>
      <c r="D52" s="62"/>
      <c r="E52" s="26"/>
      <c r="F52" s="56"/>
      <c r="G52" s="27"/>
      <c r="H52" s="27"/>
      <c r="I52" s="27"/>
    </row>
    <row r="53" spans="1:11" ht="16.5" thickBot="1">
      <c r="A53" s="27"/>
      <c r="B53" s="26"/>
      <c r="C53" s="68" t="s">
        <v>28</v>
      </c>
      <c r="D53" s="50"/>
      <c r="E53" s="50"/>
      <c r="F53" s="55"/>
      <c r="G53" s="60"/>
      <c r="H53" s="60"/>
      <c r="I53" s="27"/>
    </row>
    <row r="54" spans="1:11" ht="13.5" thickBot="1">
      <c r="A54" s="27"/>
      <c r="B54" s="70">
        <v>21</v>
      </c>
      <c r="C54" s="62"/>
      <c r="D54" s="62" t="s">
        <v>29</v>
      </c>
      <c r="E54" s="62"/>
      <c r="F54" s="58" t="str">
        <f>IF(ISERROR(K54),"Por favor completar --&gt;","")</f>
        <v>Por favor completar --&gt;</v>
      </c>
      <c r="G54" s="17"/>
      <c r="H54" s="17"/>
      <c r="I54" s="15"/>
      <c r="K54" s="11" t="e">
        <f t="shared" ref="K54:K55" si="8">+IF(G54="No Aplica","NA",VLOOKUP(G54,$G$79:$H$84,2,0)/5)</f>
        <v>#N/A</v>
      </c>
    </row>
    <row r="55" spans="1:11" ht="13.5" thickBot="1">
      <c r="A55" s="27"/>
      <c r="B55" s="70">
        <v>22</v>
      </c>
      <c r="C55" s="62"/>
      <c r="D55" s="62" t="s">
        <v>30</v>
      </c>
      <c r="E55" s="62"/>
      <c r="F55" s="58" t="str">
        <f>IF(ISERROR(K55),"Por favor completar --&gt;","")</f>
        <v>Por favor completar --&gt;</v>
      </c>
      <c r="G55" s="17"/>
      <c r="H55" s="17"/>
      <c r="I55" s="15"/>
      <c r="K55" s="11" t="e">
        <f t="shared" si="8"/>
        <v>#N/A</v>
      </c>
    </row>
    <row r="56" spans="1:11">
      <c r="A56" s="27"/>
      <c r="B56" s="26"/>
      <c r="C56" s="62"/>
      <c r="D56" s="62"/>
      <c r="E56" s="62"/>
      <c r="F56" s="59"/>
      <c r="G56" s="67"/>
      <c r="H56" s="67"/>
      <c r="I56" s="27"/>
    </row>
    <row r="57" spans="1:11" ht="16.5" thickBot="1">
      <c r="A57" s="27"/>
      <c r="B57" s="26"/>
      <c r="C57" s="69" t="s">
        <v>31</v>
      </c>
      <c r="D57" s="50"/>
      <c r="E57" s="50"/>
      <c r="F57" s="57"/>
      <c r="G57" s="67"/>
      <c r="H57" s="67"/>
      <c r="I57" s="27"/>
    </row>
    <row r="58" spans="1:11" ht="13.5" thickBot="1">
      <c r="A58" s="27"/>
      <c r="B58" s="70">
        <v>23</v>
      </c>
      <c r="C58" s="26"/>
      <c r="D58" s="62" t="s">
        <v>32</v>
      </c>
      <c r="E58" s="26"/>
      <c r="F58" s="58" t="str">
        <f>IF(ISERROR(K58),"Por favor completar --&gt;","")</f>
        <v>Por favor completar --&gt;</v>
      </c>
      <c r="G58" s="15"/>
      <c r="H58" s="15"/>
      <c r="I58" s="15"/>
      <c r="K58" s="11" t="e">
        <f t="shared" ref="K58:K59" si="9">+IF(G58="No Aplica","NA",VLOOKUP(G58,$G$79:$H$84,2,0)/5)</f>
        <v>#N/A</v>
      </c>
    </row>
    <row r="59" spans="1:11" ht="13.5" thickBot="1">
      <c r="A59" s="27"/>
      <c r="B59" s="70">
        <v>24</v>
      </c>
      <c r="C59" s="26"/>
      <c r="D59" s="62" t="s">
        <v>33</v>
      </c>
      <c r="E59" s="26"/>
      <c r="F59" s="58" t="str">
        <f>IF(ISERROR(K59),"Por favor completar --&gt;","")</f>
        <v>Por favor completar --&gt;</v>
      </c>
      <c r="G59" s="15"/>
      <c r="H59" s="15"/>
      <c r="I59" s="15"/>
      <c r="K59" s="11" t="e">
        <f t="shared" si="9"/>
        <v>#N/A</v>
      </c>
    </row>
    <row r="60" spans="1:11">
      <c r="A60" s="27"/>
      <c r="B60" s="26"/>
      <c r="C60" s="26"/>
      <c r="D60" s="62"/>
      <c r="E60" s="26"/>
      <c r="F60" s="56"/>
      <c r="G60" s="27"/>
      <c r="H60" s="27"/>
      <c r="I60" s="27"/>
    </row>
    <row r="61" spans="1:11" ht="16.5" thickBot="1">
      <c r="A61" s="27"/>
      <c r="B61" s="26"/>
      <c r="C61" s="69" t="s">
        <v>34</v>
      </c>
      <c r="D61" s="50"/>
      <c r="E61" s="66"/>
      <c r="F61" s="57"/>
      <c r="G61" s="67"/>
      <c r="H61" s="67"/>
      <c r="I61" s="27"/>
    </row>
    <row r="62" spans="1:11" ht="13.5" thickBot="1">
      <c r="A62" s="27"/>
      <c r="B62" s="70">
        <v>25</v>
      </c>
      <c r="C62" s="62"/>
      <c r="D62" s="62" t="s">
        <v>35</v>
      </c>
      <c r="E62" s="26"/>
      <c r="F62" s="58" t="str">
        <f>IF(ISERROR(K62),"Por favor completar --&gt;","")</f>
        <v>Por favor completar --&gt;</v>
      </c>
      <c r="G62" s="17"/>
      <c r="H62" s="17"/>
      <c r="I62" s="15"/>
      <c r="K62" s="11" t="e">
        <f t="shared" ref="K62:K66" si="10">+IF(G62="No Aplica","NA",VLOOKUP(G62,$G$79:$H$84,2,0)/5)</f>
        <v>#N/A</v>
      </c>
    </row>
    <row r="63" spans="1:11" ht="13.5" thickBot="1">
      <c r="A63" s="27"/>
      <c r="B63" s="70">
        <v>26</v>
      </c>
      <c r="C63" s="62"/>
      <c r="D63" s="62" t="s">
        <v>1</v>
      </c>
      <c r="E63" s="26"/>
      <c r="F63" s="58" t="str">
        <f>IF(ISERROR(K63),"Por favor completar --&gt;","")</f>
        <v>Por favor completar --&gt;</v>
      </c>
      <c r="G63" s="17"/>
      <c r="H63" s="17"/>
      <c r="I63" s="15"/>
      <c r="K63" s="11" t="e">
        <f t="shared" si="10"/>
        <v>#N/A</v>
      </c>
    </row>
    <row r="64" spans="1:11" ht="13.5" thickBot="1">
      <c r="A64" s="27"/>
      <c r="B64" s="70">
        <v>27</v>
      </c>
      <c r="C64" s="62"/>
      <c r="D64" s="62" t="s">
        <v>36</v>
      </c>
      <c r="E64" s="26"/>
      <c r="F64" s="58" t="str">
        <f>IF(ISERROR(K64),"Por favor completar --&gt;","")</f>
        <v>Por favor completar --&gt;</v>
      </c>
      <c r="G64" s="17"/>
      <c r="H64" s="17"/>
      <c r="I64" s="15"/>
      <c r="K64" s="11" t="e">
        <f t="shared" si="10"/>
        <v>#N/A</v>
      </c>
    </row>
    <row r="65" spans="1:11" ht="13.5" thickBot="1">
      <c r="A65" s="27"/>
      <c r="B65" s="70">
        <v>28</v>
      </c>
      <c r="C65" s="62"/>
      <c r="D65" s="62" t="s">
        <v>2</v>
      </c>
      <c r="E65" s="26"/>
      <c r="F65" s="58" t="str">
        <f>IF(ISERROR(K65),"Por favor completar --&gt;","")</f>
        <v>Por favor completar --&gt;</v>
      </c>
      <c r="G65" s="17"/>
      <c r="H65" s="17"/>
      <c r="I65" s="15"/>
      <c r="K65" s="11" t="e">
        <f t="shared" si="10"/>
        <v>#N/A</v>
      </c>
    </row>
    <row r="66" spans="1:11" ht="13.5" thickBot="1">
      <c r="A66" s="27"/>
      <c r="B66" s="70">
        <v>29</v>
      </c>
      <c r="C66" s="26"/>
      <c r="D66" s="26" t="s">
        <v>37</v>
      </c>
      <c r="E66" s="26"/>
      <c r="F66" s="58" t="str">
        <f>IF(ISERROR(K66),"Por favor completar --&gt;","")</f>
        <v>Por favor completar --&gt;</v>
      </c>
      <c r="G66" s="15"/>
      <c r="H66" s="15"/>
      <c r="I66" s="15"/>
      <c r="K66" s="11" t="e">
        <f t="shared" si="10"/>
        <v>#N/A</v>
      </c>
    </row>
    <row r="67" spans="1:11">
      <c r="A67" s="27"/>
      <c r="B67" s="42"/>
      <c r="C67" s="26"/>
      <c r="D67" s="26"/>
      <c r="E67" s="26"/>
      <c r="F67" s="56"/>
      <c r="G67" s="27"/>
      <c r="H67" s="27"/>
      <c r="I67" s="27"/>
    </row>
    <row r="68" spans="1:11" ht="40.5" customHeight="1">
      <c r="A68" s="26"/>
      <c r="B68" s="46" t="s">
        <v>48</v>
      </c>
      <c r="C68" s="47" t="s">
        <v>38</v>
      </c>
      <c r="D68" s="48"/>
      <c r="E68" s="49"/>
      <c r="F68" s="56"/>
      <c r="G68" s="27"/>
      <c r="H68" s="27"/>
      <c r="I68" s="27"/>
      <c r="K68" s="14" t="e">
        <f>+AVERAGE(K70:K72)</f>
        <v>#N/A</v>
      </c>
    </row>
    <row r="69" spans="1:11" ht="13.5" thickBot="1">
      <c r="A69" s="26"/>
      <c r="B69" s="26"/>
      <c r="C69" s="26"/>
      <c r="D69" s="26"/>
      <c r="E69" s="26"/>
      <c r="F69" s="56"/>
      <c r="G69" s="27"/>
      <c r="H69" s="27"/>
      <c r="I69" s="27"/>
    </row>
    <row r="70" spans="1:11" ht="13.5" thickBot="1">
      <c r="A70" s="26"/>
      <c r="B70" s="61">
        <v>30</v>
      </c>
      <c r="C70" s="26" t="s">
        <v>39</v>
      </c>
      <c r="D70" s="26"/>
      <c r="E70" s="62"/>
      <c r="F70" s="58" t="str">
        <f>IF(ISERROR(K70),"Por favor completar --&gt;","")</f>
        <v>Por favor completar --&gt;</v>
      </c>
      <c r="G70" s="17"/>
      <c r="H70" s="17"/>
      <c r="I70" s="15"/>
      <c r="K70" s="11" t="e">
        <f t="shared" ref="K70:K72" si="11">+IF(G70="No Aplica","NA",VLOOKUP(G70,$G$79:$H$84,2,0)/5)</f>
        <v>#N/A</v>
      </c>
    </row>
    <row r="71" spans="1:11" ht="13.5" thickBot="1">
      <c r="A71" s="26"/>
      <c r="B71" s="61">
        <v>31</v>
      </c>
      <c r="C71" s="26" t="s">
        <v>103</v>
      </c>
      <c r="D71" s="26"/>
      <c r="E71" s="62"/>
      <c r="F71" s="58" t="str">
        <f t="shared" ref="F71:F72" si="12">IF(ISERROR(K71),"Por favor completar --&gt;","")</f>
        <v>Por favor completar --&gt;</v>
      </c>
      <c r="G71" s="17"/>
      <c r="H71" s="17"/>
      <c r="I71" s="15"/>
      <c r="K71" s="11" t="e">
        <f t="shared" si="11"/>
        <v>#N/A</v>
      </c>
    </row>
    <row r="72" spans="1:11" ht="13.5" thickBot="1">
      <c r="A72" s="26"/>
      <c r="B72" s="61">
        <v>32</v>
      </c>
      <c r="C72" s="71" t="s">
        <v>104</v>
      </c>
      <c r="D72" s="26"/>
      <c r="E72" s="62"/>
      <c r="F72" s="58" t="str">
        <f t="shared" si="12"/>
        <v>Por favor completar --&gt;</v>
      </c>
      <c r="G72" s="17"/>
      <c r="H72" s="17"/>
      <c r="I72" s="15"/>
      <c r="K72" s="11" t="e">
        <f t="shared" si="11"/>
        <v>#N/A</v>
      </c>
    </row>
    <row r="73" spans="1:11">
      <c r="A73" s="26"/>
      <c r="B73" s="26"/>
      <c r="C73" s="26"/>
      <c r="D73" s="26"/>
      <c r="E73" s="26"/>
      <c r="F73" s="56"/>
      <c r="G73" s="27"/>
      <c r="H73" s="27"/>
      <c r="I73" s="27"/>
    </row>
    <row r="74" spans="1:11">
      <c r="A74" s="26"/>
      <c r="B74" s="26"/>
      <c r="C74" s="26"/>
      <c r="D74" s="26"/>
      <c r="E74" s="26"/>
      <c r="F74" s="56"/>
      <c r="G74" s="27"/>
      <c r="H74" s="27"/>
      <c r="I74" s="27"/>
    </row>
    <row r="75" spans="1:11" ht="40.5" customHeight="1">
      <c r="A75" s="26"/>
      <c r="B75" s="72" t="s">
        <v>49</v>
      </c>
      <c r="C75" s="73" t="s">
        <v>40</v>
      </c>
      <c r="D75" s="74"/>
      <c r="E75" s="75"/>
      <c r="F75" s="56"/>
      <c r="G75" s="27"/>
      <c r="H75" s="27"/>
      <c r="I75" s="27"/>
    </row>
    <row r="76" spans="1:11" ht="13.5" thickBot="1">
      <c r="A76" s="26"/>
      <c r="B76" s="26"/>
      <c r="C76" s="26"/>
      <c r="D76" s="26"/>
      <c r="E76" s="26"/>
      <c r="G76" s="27"/>
      <c r="H76" s="27"/>
      <c r="I76" s="27"/>
    </row>
    <row r="77" spans="1:11" ht="180" customHeight="1" thickBot="1">
      <c r="A77" s="26"/>
      <c r="B77" s="26"/>
      <c r="C77" s="18"/>
      <c r="D77" s="19"/>
      <c r="E77" s="19"/>
      <c r="F77" s="19"/>
      <c r="G77" s="19"/>
      <c r="H77" s="19"/>
      <c r="I77" s="20"/>
    </row>
    <row r="78" spans="1:11" hidden="1"/>
    <row r="79" spans="1:11" hidden="1">
      <c r="G79" s="22" t="s">
        <v>91</v>
      </c>
      <c r="H79" s="21" t="s">
        <v>8</v>
      </c>
      <c r="I79" s="22" t="s">
        <v>92</v>
      </c>
    </row>
    <row r="80" spans="1:11" hidden="1">
      <c r="G80" s="22" t="s">
        <v>86</v>
      </c>
      <c r="H80" s="21">
        <v>5</v>
      </c>
      <c r="I80" s="22" t="s">
        <v>93</v>
      </c>
    </row>
    <row r="81" spans="7:9" hidden="1">
      <c r="G81" s="22" t="s">
        <v>87</v>
      </c>
      <c r="H81" s="22">
        <v>4</v>
      </c>
      <c r="I81" s="22" t="s">
        <v>94</v>
      </c>
    </row>
    <row r="82" spans="7:9" hidden="1">
      <c r="G82" s="22" t="s">
        <v>88</v>
      </c>
      <c r="H82" s="22">
        <v>3</v>
      </c>
      <c r="I82" s="22"/>
    </row>
    <row r="83" spans="7:9" hidden="1">
      <c r="G83" s="22" t="s">
        <v>89</v>
      </c>
      <c r="H83" s="22">
        <v>2</v>
      </c>
      <c r="I83" s="22"/>
    </row>
    <row r="84" spans="7:9" hidden="1">
      <c r="G84" s="22" t="s">
        <v>90</v>
      </c>
      <c r="H84" s="22">
        <v>1</v>
      </c>
      <c r="I84" s="22"/>
    </row>
    <row r="85" spans="7:9" hidden="1">
      <c r="H85" s="22" t="s">
        <v>95</v>
      </c>
      <c r="I85" s="21">
        <v>1</v>
      </c>
    </row>
    <row r="86" spans="7:9" hidden="1">
      <c r="H86" s="22" t="s">
        <v>96</v>
      </c>
      <c r="I86" s="21">
        <v>2</v>
      </c>
    </row>
    <row r="87" spans="7:9" hidden="1"/>
  </sheetData>
  <sortState xmlns:xlrd2="http://schemas.microsoft.com/office/spreadsheetml/2017/richdata2" ref="G85:G90">
    <sortCondition descending="1" ref="G10"/>
  </sortState>
  <mergeCells count="9">
    <mergeCell ref="C77:I77"/>
    <mergeCell ref="G7:G9"/>
    <mergeCell ref="H7:H9"/>
    <mergeCell ref="I7:I9"/>
    <mergeCell ref="B2:F2"/>
    <mergeCell ref="C11:E11"/>
    <mergeCell ref="C32:E32"/>
    <mergeCell ref="C68:E68"/>
    <mergeCell ref="C75:E75"/>
  </mergeCells>
  <conditionalFormatting sqref="K13:K30">
    <cfRule type="notContainsErrors" priority="42">
      <formula>NOT(ISERROR(K13))</formula>
    </cfRule>
  </conditionalFormatting>
  <conditionalFormatting sqref="K35:K37">
    <cfRule type="notContainsErrors" priority="9">
      <formula>NOT(ISERROR(K35))</formula>
    </cfRule>
  </conditionalFormatting>
  <conditionalFormatting sqref="K40:K43">
    <cfRule type="notContainsErrors" priority="8">
      <formula>NOT(ISERROR(K40))</formula>
    </cfRule>
  </conditionalFormatting>
  <conditionalFormatting sqref="K46:K47">
    <cfRule type="notContainsErrors" priority="7">
      <formula>NOT(ISERROR(K46))</formula>
    </cfRule>
  </conditionalFormatting>
  <conditionalFormatting sqref="K50">
    <cfRule type="notContainsErrors" priority="6">
      <formula>NOT(ISERROR(K50))</formula>
    </cfRule>
  </conditionalFormatting>
  <conditionalFormatting sqref="K51">
    <cfRule type="notContainsErrors" priority="5">
      <formula>NOT(ISERROR(K51))</formula>
    </cfRule>
  </conditionalFormatting>
  <conditionalFormatting sqref="K54:K55">
    <cfRule type="notContainsErrors" priority="4">
      <formula>NOT(ISERROR(K54))</formula>
    </cfRule>
  </conditionalFormatting>
  <conditionalFormatting sqref="K58:K59">
    <cfRule type="notContainsErrors" priority="3">
      <formula>NOT(ISERROR(K58))</formula>
    </cfRule>
  </conditionalFormatting>
  <conditionalFormatting sqref="K62:K66">
    <cfRule type="notContainsErrors" priority="2">
      <formula>NOT(ISERROR(K62))</formula>
    </cfRule>
  </conditionalFormatting>
  <conditionalFormatting sqref="K70:K72">
    <cfRule type="notContainsErrors" priority="1">
      <formula>NOT(ISERROR(K70))</formula>
    </cfRule>
  </conditionalFormatting>
  <dataValidations count="3">
    <dataValidation type="list" allowBlank="1" showInputMessage="1" showErrorMessage="1" error="Debe elegir un elemento de la lista" sqref="G70:G72 G17 G20 G23:G26 G28:G29 G35:G37 G40:G43 G46:G47 G50:G51 G54:G55 G58:G59 G62:G66 G14 G13" xr:uid="{00000000-0002-0000-0000-000000000000}">
      <formula1>$G$79:$G$84</formula1>
    </dataValidation>
    <dataValidation type="list" allowBlank="1" showInputMessage="1" showErrorMessage="1" sqref="I13:I14 I17 I20 I23:I26 I28:I29 I35:I37 I40:I43 I46:I47 I50:I51 I54:I55 I58:I59 I62:I66 I70:I72" xr:uid="{00000000-0002-0000-0000-000001000000}">
      <formula1>$I$79:$I$81</formula1>
    </dataValidation>
    <dataValidation type="list" allowBlank="1" showInputMessage="1" showErrorMessage="1" sqref="H13:H14 H70:H72 H62:H66 H58:H59 H54:H55 H50:H51 H46:H47 H40:H43 H35:H37 H28:H29 H23:H26 H20 H17" xr:uid="{00000000-0002-0000-0000-000002000000}">
      <formula1>$H$85:$H$86</formula1>
    </dataValidation>
  </dataValidations>
  <printOptions horizontalCentered="1"/>
  <pageMargins left="0.19685039370078741" right="0.19685039370078741" top="0.19685039370078741" bottom="0" header="3.5433070866141736" footer="3.937007874015748E-2"/>
  <pageSetup paperSize="9" fitToHeight="0" orientation="landscape" r:id="rId1"/>
  <headerFooter alignWithMargins="0">
    <oddFooter>&amp;C&amp;P&amp;RRV029-REV03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Y4"/>
  <sheetViews>
    <sheetView topLeftCell="A2" workbookViewId="0">
      <selection activeCell="E17" sqref="E17"/>
    </sheetView>
  </sheetViews>
  <sheetFormatPr baseColWidth="10" defaultRowHeight="12.75"/>
  <cols>
    <col min="1" max="1" width="10.140625" bestFit="1" customWidth="1"/>
    <col min="2" max="2" width="18.85546875" customWidth="1"/>
    <col min="3" max="3" width="18.7109375" customWidth="1"/>
    <col min="4" max="4" width="14.5703125" bestFit="1" customWidth="1"/>
    <col min="5" max="5" width="9.5703125" bestFit="1" customWidth="1"/>
    <col min="6" max="6" width="23.28515625" bestFit="1" customWidth="1"/>
    <col min="7" max="9" width="5.7109375" bestFit="1" customWidth="1"/>
    <col min="10" max="15" width="4.7109375" bestFit="1" customWidth="1"/>
    <col min="16" max="38" width="5.140625" bestFit="1" customWidth="1"/>
    <col min="39" max="47" width="3.7109375" bestFit="1" customWidth="1"/>
    <col min="48" max="67" width="4.5703125" bestFit="1" customWidth="1"/>
    <col min="68" max="70" width="4.7109375" bestFit="1" customWidth="1"/>
    <col min="71" max="79" width="4.28515625" bestFit="1" customWidth="1"/>
    <col min="80" max="99" width="5.140625" bestFit="1" customWidth="1"/>
    <col min="100" max="102" width="5.28515625" bestFit="1" customWidth="1"/>
    <col min="103" max="103" width="12.28515625" bestFit="1" customWidth="1"/>
  </cols>
  <sheetData>
    <row r="1" spans="1:103" hidden="1">
      <c r="G1">
        <v>14</v>
      </c>
      <c r="H1">
        <v>15</v>
      </c>
      <c r="I1">
        <v>18</v>
      </c>
      <c r="J1">
        <v>21</v>
      </c>
      <c r="K1">
        <v>24</v>
      </c>
      <c r="L1">
        <v>25</v>
      </c>
      <c r="M1">
        <v>26</v>
      </c>
      <c r="N1">
        <v>29</v>
      </c>
      <c r="O1">
        <v>30</v>
      </c>
      <c r="P1">
        <v>36</v>
      </c>
      <c r="Q1">
        <v>37</v>
      </c>
      <c r="R1">
        <v>38</v>
      </c>
      <c r="S1">
        <v>41</v>
      </c>
      <c r="T1">
        <v>42</v>
      </c>
      <c r="U1">
        <v>43</v>
      </c>
      <c r="V1">
        <v>44</v>
      </c>
      <c r="W1">
        <v>47</v>
      </c>
      <c r="X1">
        <v>48</v>
      </c>
      <c r="Y1">
        <v>51</v>
      </c>
      <c r="Z1">
        <v>52</v>
      </c>
      <c r="AA1">
        <v>55</v>
      </c>
      <c r="AB1">
        <v>56</v>
      </c>
      <c r="AC1">
        <v>59</v>
      </c>
      <c r="AD1">
        <v>60</v>
      </c>
      <c r="AE1">
        <v>63</v>
      </c>
      <c r="AF1">
        <v>64</v>
      </c>
      <c r="AG1">
        <v>65</v>
      </c>
      <c r="AH1">
        <v>66</v>
      </c>
      <c r="AI1">
        <v>67</v>
      </c>
      <c r="AJ1">
        <v>71</v>
      </c>
      <c r="AK1">
        <v>72</v>
      </c>
      <c r="AL1">
        <v>73</v>
      </c>
      <c r="AM1">
        <v>14</v>
      </c>
      <c r="AN1">
        <v>15</v>
      </c>
      <c r="AO1">
        <v>18</v>
      </c>
      <c r="AP1">
        <v>21</v>
      </c>
      <c r="AQ1">
        <v>24</v>
      </c>
      <c r="AR1">
        <v>25</v>
      </c>
      <c r="AS1">
        <v>26</v>
      </c>
      <c r="AT1">
        <v>29</v>
      </c>
      <c r="AU1">
        <v>30</v>
      </c>
      <c r="AV1">
        <v>36</v>
      </c>
      <c r="AW1">
        <v>37</v>
      </c>
      <c r="AX1">
        <v>38</v>
      </c>
      <c r="AY1">
        <v>41</v>
      </c>
      <c r="AZ1">
        <v>42</v>
      </c>
      <c r="BA1">
        <v>43</v>
      </c>
      <c r="BB1">
        <v>44</v>
      </c>
      <c r="BC1">
        <v>47</v>
      </c>
      <c r="BD1">
        <v>48</v>
      </c>
      <c r="BE1">
        <v>51</v>
      </c>
      <c r="BF1">
        <v>52</v>
      </c>
      <c r="BG1">
        <v>55</v>
      </c>
      <c r="BH1">
        <v>56</v>
      </c>
      <c r="BI1">
        <v>59</v>
      </c>
      <c r="BJ1">
        <v>60</v>
      </c>
      <c r="BK1">
        <v>63</v>
      </c>
      <c r="BL1">
        <v>64</v>
      </c>
      <c r="BM1">
        <v>65</v>
      </c>
      <c r="BN1">
        <v>66</v>
      </c>
      <c r="BO1">
        <v>67</v>
      </c>
      <c r="BP1">
        <v>71</v>
      </c>
      <c r="BQ1">
        <v>72</v>
      </c>
      <c r="BR1">
        <v>73</v>
      </c>
      <c r="BS1">
        <v>14</v>
      </c>
      <c r="BT1">
        <v>15</v>
      </c>
      <c r="BU1">
        <v>18</v>
      </c>
      <c r="BV1">
        <v>21</v>
      </c>
      <c r="BW1">
        <v>24</v>
      </c>
      <c r="BX1">
        <v>25</v>
      </c>
      <c r="BY1">
        <v>26</v>
      </c>
      <c r="BZ1">
        <v>29</v>
      </c>
      <c r="CA1">
        <v>30</v>
      </c>
      <c r="CB1">
        <v>36</v>
      </c>
      <c r="CC1">
        <v>37</v>
      </c>
      <c r="CD1">
        <v>38</v>
      </c>
      <c r="CE1">
        <v>41</v>
      </c>
      <c r="CF1">
        <v>42</v>
      </c>
      <c r="CG1">
        <v>43</v>
      </c>
      <c r="CH1">
        <v>44</v>
      </c>
      <c r="CI1">
        <v>47</v>
      </c>
      <c r="CJ1">
        <v>48</v>
      </c>
      <c r="CK1">
        <v>51</v>
      </c>
      <c r="CL1">
        <v>52</v>
      </c>
      <c r="CM1">
        <v>55</v>
      </c>
      <c r="CN1">
        <v>56</v>
      </c>
      <c r="CO1">
        <v>59</v>
      </c>
      <c r="CP1">
        <v>60</v>
      </c>
      <c r="CQ1">
        <v>63</v>
      </c>
      <c r="CR1">
        <v>64</v>
      </c>
      <c r="CS1">
        <v>65</v>
      </c>
      <c r="CT1">
        <v>66</v>
      </c>
      <c r="CU1">
        <v>67</v>
      </c>
      <c r="CV1">
        <v>71</v>
      </c>
      <c r="CW1">
        <v>72</v>
      </c>
      <c r="CX1">
        <v>73</v>
      </c>
    </row>
    <row r="2" spans="1:103" ht="15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0</v>
      </c>
      <c r="G2" s="1" t="s">
        <v>52</v>
      </c>
      <c r="H2" s="1" t="s">
        <v>53</v>
      </c>
      <c r="I2" s="1" t="s">
        <v>54</v>
      </c>
      <c r="J2" s="1" t="s">
        <v>55</v>
      </c>
      <c r="K2" s="1" t="s">
        <v>56</v>
      </c>
      <c r="L2" s="1" t="s">
        <v>57</v>
      </c>
      <c r="M2" s="1" t="s">
        <v>58</v>
      </c>
      <c r="N2" s="1" t="s">
        <v>59</v>
      </c>
      <c r="O2" s="1" t="s">
        <v>60</v>
      </c>
      <c r="P2" s="1" t="s">
        <v>61</v>
      </c>
      <c r="Q2" s="1" t="s">
        <v>62</v>
      </c>
      <c r="R2" s="1" t="s">
        <v>63</v>
      </c>
      <c r="S2" s="1" t="s">
        <v>64</v>
      </c>
      <c r="T2" s="1" t="s">
        <v>65</v>
      </c>
      <c r="U2" s="1" t="s">
        <v>66</v>
      </c>
      <c r="V2" s="1" t="s">
        <v>67</v>
      </c>
      <c r="W2" s="1" t="s">
        <v>68</v>
      </c>
      <c r="X2" s="1" t="s">
        <v>69</v>
      </c>
      <c r="Y2" s="1" t="s">
        <v>70</v>
      </c>
      <c r="Z2" s="1" t="s">
        <v>71</v>
      </c>
      <c r="AA2" s="1" t="s">
        <v>72</v>
      </c>
      <c r="AB2" s="1" t="s">
        <v>73</v>
      </c>
      <c r="AC2" s="1" t="s">
        <v>74</v>
      </c>
      <c r="AD2" s="1" t="s">
        <v>75</v>
      </c>
      <c r="AE2" s="1" t="s">
        <v>76</v>
      </c>
      <c r="AF2" s="1" t="s">
        <v>77</v>
      </c>
      <c r="AG2" s="1" t="s">
        <v>78</v>
      </c>
      <c r="AH2" s="1" t="s">
        <v>79</v>
      </c>
      <c r="AI2" s="1" t="s">
        <v>80</v>
      </c>
      <c r="AJ2" s="1" t="s">
        <v>81</v>
      </c>
      <c r="AK2" s="1" t="s">
        <v>82</v>
      </c>
      <c r="AL2" s="1" t="s">
        <v>83</v>
      </c>
      <c r="AM2" s="1" t="str">
        <f>+G2&amp;"I"</f>
        <v>P1I</v>
      </c>
      <c r="AN2" s="1" t="str">
        <f t="shared" ref="AN2:BR2" si="0">+H2&amp;"I"</f>
        <v>P2I</v>
      </c>
      <c r="AO2" s="1" t="str">
        <f t="shared" si="0"/>
        <v>P3I</v>
      </c>
      <c r="AP2" s="1" t="str">
        <f t="shared" si="0"/>
        <v>P4I</v>
      </c>
      <c r="AQ2" s="1" t="str">
        <f t="shared" si="0"/>
        <v>P5I</v>
      </c>
      <c r="AR2" s="1" t="str">
        <f t="shared" si="0"/>
        <v>P6I</v>
      </c>
      <c r="AS2" s="1" t="str">
        <f t="shared" si="0"/>
        <v>P7I</v>
      </c>
      <c r="AT2" s="1" t="str">
        <f t="shared" si="0"/>
        <v>P8I</v>
      </c>
      <c r="AU2" s="1" t="str">
        <f t="shared" si="0"/>
        <v>P9I</v>
      </c>
      <c r="AV2" s="1" t="str">
        <f t="shared" si="0"/>
        <v>S10I</v>
      </c>
      <c r="AW2" s="1" t="str">
        <f t="shared" si="0"/>
        <v>S11I</v>
      </c>
      <c r="AX2" s="1" t="str">
        <f t="shared" si="0"/>
        <v>S12I</v>
      </c>
      <c r="AY2" s="1" t="str">
        <f t="shared" si="0"/>
        <v>S13I</v>
      </c>
      <c r="AZ2" s="1" t="str">
        <f t="shared" si="0"/>
        <v>S14I</v>
      </c>
      <c r="BA2" s="1" t="str">
        <f t="shared" si="0"/>
        <v>S15I</v>
      </c>
      <c r="BB2" s="1" t="str">
        <f t="shared" si="0"/>
        <v>S16I</v>
      </c>
      <c r="BC2" s="1" t="str">
        <f t="shared" si="0"/>
        <v>S17I</v>
      </c>
      <c r="BD2" s="1" t="str">
        <f t="shared" si="0"/>
        <v>S18I</v>
      </c>
      <c r="BE2" s="1" t="str">
        <f t="shared" si="0"/>
        <v>S19I</v>
      </c>
      <c r="BF2" s="1" t="str">
        <f t="shared" si="0"/>
        <v>S20I</v>
      </c>
      <c r="BG2" s="1" t="str">
        <f t="shared" si="0"/>
        <v>S21I</v>
      </c>
      <c r="BH2" s="1" t="str">
        <f t="shared" si="0"/>
        <v>S22I</v>
      </c>
      <c r="BI2" s="1" t="str">
        <f t="shared" si="0"/>
        <v>S23I</v>
      </c>
      <c r="BJ2" s="1" t="str">
        <f t="shared" si="0"/>
        <v>S24I</v>
      </c>
      <c r="BK2" s="1" t="str">
        <f t="shared" si="0"/>
        <v>S25I</v>
      </c>
      <c r="BL2" s="1" t="str">
        <f t="shared" si="0"/>
        <v>S26I</v>
      </c>
      <c r="BM2" s="1" t="str">
        <f t="shared" si="0"/>
        <v>S27I</v>
      </c>
      <c r="BN2" s="1" t="str">
        <f t="shared" si="0"/>
        <v>S28I</v>
      </c>
      <c r="BO2" s="1" t="str">
        <f t="shared" si="0"/>
        <v>S29I</v>
      </c>
      <c r="BP2" s="1" t="str">
        <f t="shared" si="0"/>
        <v>C30I</v>
      </c>
      <c r="BQ2" s="1" t="str">
        <f t="shared" si="0"/>
        <v>C31I</v>
      </c>
      <c r="BR2" s="1" t="str">
        <f t="shared" si="0"/>
        <v>C32I</v>
      </c>
      <c r="BS2" s="1" t="str">
        <f>+G2&amp;"C"</f>
        <v>P1C</v>
      </c>
      <c r="BT2" s="1" t="str">
        <f t="shared" ref="BT2:CX2" si="1">+H2&amp;"C"</f>
        <v>P2C</v>
      </c>
      <c r="BU2" s="1" t="str">
        <f t="shared" si="1"/>
        <v>P3C</v>
      </c>
      <c r="BV2" s="1" t="str">
        <f t="shared" si="1"/>
        <v>P4C</v>
      </c>
      <c r="BW2" s="1" t="str">
        <f t="shared" si="1"/>
        <v>P5C</v>
      </c>
      <c r="BX2" s="1" t="str">
        <f t="shared" si="1"/>
        <v>P6C</v>
      </c>
      <c r="BY2" s="1" t="str">
        <f t="shared" si="1"/>
        <v>P7C</v>
      </c>
      <c r="BZ2" s="1" t="str">
        <f t="shared" si="1"/>
        <v>P8C</v>
      </c>
      <c r="CA2" s="1" t="str">
        <f t="shared" si="1"/>
        <v>P9C</v>
      </c>
      <c r="CB2" s="1" t="str">
        <f t="shared" si="1"/>
        <v>S10C</v>
      </c>
      <c r="CC2" s="1" t="str">
        <f t="shared" si="1"/>
        <v>S11C</v>
      </c>
      <c r="CD2" s="1" t="str">
        <f t="shared" si="1"/>
        <v>S12C</v>
      </c>
      <c r="CE2" s="1" t="str">
        <f t="shared" si="1"/>
        <v>S13C</v>
      </c>
      <c r="CF2" s="1" t="str">
        <f t="shared" si="1"/>
        <v>S14C</v>
      </c>
      <c r="CG2" s="1" t="str">
        <f t="shared" si="1"/>
        <v>S15C</v>
      </c>
      <c r="CH2" s="1" t="str">
        <f t="shared" si="1"/>
        <v>S16C</v>
      </c>
      <c r="CI2" s="1" t="str">
        <f t="shared" si="1"/>
        <v>S17C</v>
      </c>
      <c r="CJ2" s="1" t="str">
        <f t="shared" si="1"/>
        <v>S18C</v>
      </c>
      <c r="CK2" s="1" t="str">
        <f t="shared" si="1"/>
        <v>S19C</v>
      </c>
      <c r="CL2" s="1" t="str">
        <f t="shared" si="1"/>
        <v>S20C</v>
      </c>
      <c r="CM2" s="1" t="str">
        <f t="shared" si="1"/>
        <v>S21C</v>
      </c>
      <c r="CN2" s="1" t="str">
        <f t="shared" si="1"/>
        <v>S22C</v>
      </c>
      <c r="CO2" s="1" t="str">
        <f t="shared" si="1"/>
        <v>S23C</v>
      </c>
      <c r="CP2" s="1" t="str">
        <f t="shared" si="1"/>
        <v>S24C</v>
      </c>
      <c r="CQ2" s="1" t="str">
        <f t="shared" si="1"/>
        <v>S25C</v>
      </c>
      <c r="CR2" s="1" t="str">
        <f t="shared" si="1"/>
        <v>S26C</v>
      </c>
      <c r="CS2" s="1" t="str">
        <f t="shared" si="1"/>
        <v>S27C</v>
      </c>
      <c r="CT2" s="1" t="str">
        <f t="shared" si="1"/>
        <v>S28C</v>
      </c>
      <c r="CU2" s="1" t="str">
        <f t="shared" si="1"/>
        <v>S29C</v>
      </c>
      <c r="CV2" s="1" t="str">
        <f t="shared" si="1"/>
        <v>C30C</v>
      </c>
      <c r="CW2" s="1" t="str">
        <f t="shared" si="1"/>
        <v>C31C</v>
      </c>
      <c r="CX2" s="1" t="str">
        <f t="shared" si="1"/>
        <v>C32C</v>
      </c>
      <c r="CY2" s="1" t="s">
        <v>84</v>
      </c>
    </row>
    <row r="3" spans="1:103">
      <c r="A3" s="2" t="str">
        <f>+'Encuesta de satisfacción'!F4</f>
        <v xml:space="preserve">&lt;--Por favor completar </v>
      </c>
      <c r="B3" t="str">
        <f>+'Encuesta de satisfacción'!F5</f>
        <v xml:space="preserve">&lt;--Por favor completar </v>
      </c>
      <c r="C3" t="str">
        <f>+'Encuesta de satisfacción'!F6</f>
        <v xml:space="preserve">&lt;--Por favor completar </v>
      </c>
      <c r="D3" t="str">
        <f>+'Encuesta de satisfacción'!F7</f>
        <v xml:space="preserve">&lt;--Por favor completar </v>
      </c>
      <c r="E3" t="str">
        <f>+'Encuesta de satisfacción'!F8</f>
        <v xml:space="preserve">&lt;--Por favor completar </v>
      </c>
      <c r="F3" t="str">
        <f>+'Encuesta de satisfacción'!F9</f>
        <v xml:space="preserve">&lt;--Por favor completar </v>
      </c>
      <c r="G3" s="3" t="e">
        <f>'Encuesta de satisfacción'!K13</f>
        <v>#N/A</v>
      </c>
      <c r="H3" s="3" t="e">
        <f>'Encuesta de satisfacción'!K14</f>
        <v>#N/A</v>
      </c>
      <c r="I3" s="3" t="e">
        <f>'Encuesta de satisfacción'!K17</f>
        <v>#N/A</v>
      </c>
      <c r="J3" s="3" t="e">
        <f>'Encuesta de satisfacción'!K20</f>
        <v>#N/A</v>
      </c>
      <c r="K3" s="3" t="e">
        <f>'Encuesta de satisfacción'!K23</f>
        <v>#N/A</v>
      </c>
      <c r="L3" s="3" t="e">
        <f>'Encuesta de satisfacción'!K24</f>
        <v>#N/A</v>
      </c>
      <c r="M3" s="3" t="e">
        <f>'Encuesta de satisfacción'!K25</f>
        <v>#N/A</v>
      </c>
      <c r="N3" s="3" t="e">
        <f>'Encuesta de satisfacción'!K28</f>
        <v>#N/A</v>
      </c>
      <c r="O3" s="3" t="e">
        <f>'Encuesta de satisfacción'!K29</f>
        <v>#N/A</v>
      </c>
      <c r="P3" s="3" t="e">
        <f>'Encuesta de satisfacción'!K35</f>
        <v>#N/A</v>
      </c>
      <c r="Q3" s="3" t="e">
        <f>'Encuesta de satisfacción'!K36</f>
        <v>#N/A</v>
      </c>
      <c r="R3" s="3" t="e">
        <f>'Encuesta de satisfacción'!K37</f>
        <v>#N/A</v>
      </c>
      <c r="S3" s="3" t="e">
        <f>'Encuesta de satisfacción'!K40</f>
        <v>#N/A</v>
      </c>
      <c r="T3" s="3" t="e">
        <f>'Encuesta de satisfacción'!K41</f>
        <v>#N/A</v>
      </c>
      <c r="U3" s="3" t="e">
        <f>'Encuesta de satisfacción'!K42</f>
        <v>#N/A</v>
      </c>
      <c r="V3" s="3" t="e">
        <f>'Encuesta de satisfacción'!K43</f>
        <v>#N/A</v>
      </c>
      <c r="W3" s="3" t="e">
        <f>'Encuesta de satisfacción'!K46</f>
        <v>#N/A</v>
      </c>
      <c r="X3" s="3" t="e">
        <f>'Encuesta de satisfacción'!K47</f>
        <v>#N/A</v>
      </c>
      <c r="Y3" s="3" t="e">
        <f>'Encuesta de satisfacción'!K50</f>
        <v>#N/A</v>
      </c>
      <c r="Z3" s="3" t="e">
        <f>'Encuesta de satisfacción'!K51</f>
        <v>#N/A</v>
      </c>
      <c r="AA3" s="3" t="e">
        <f>'Encuesta de satisfacción'!K54</f>
        <v>#N/A</v>
      </c>
      <c r="AB3" s="3" t="e">
        <f>'Encuesta de satisfacción'!K55</f>
        <v>#N/A</v>
      </c>
      <c r="AC3" s="3" t="e">
        <f>'Encuesta de satisfacción'!K58</f>
        <v>#N/A</v>
      </c>
      <c r="AD3" s="3" t="e">
        <f>'Encuesta de satisfacción'!K59</f>
        <v>#N/A</v>
      </c>
      <c r="AE3" s="3" t="e">
        <f>'Encuesta de satisfacción'!K62</f>
        <v>#N/A</v>
      </c>
      <c r="AF3" s="3" t="e">
        <f>'Encuesta de satisfacción'!K63</f>
        <v>#N/A</v>
      </c>
      <c r="AG3" s="3" t="e">
        <f>'Encuesta de satisfacción'!K64</f>
        <v>#N/A</v>
      </c>
      <c r="AH3" s="3" t="e">
        <f>'Encuesta de satisfacción'!K65</f>
        <v>#N/A</v>
      </c>
      <c r="AI3" s="3" t="e">
        <f>'Encuesta de satisfacción'!K66</f>
        <v>#N/A</v>
      </c>
      <c r="AJ3" s="3" t="e">
        <f>'Encuesta de satisfacción'!K70</f>
        <v>#N/A</v>
      </c>
      <c r="AK3" s="3" t="e">
        <f>'Encuesta de satisfacción'!K71</f>
        <v>#N/A</v>
      </c>
      <c r="AL3" s="3" t="e">
        <f>'Encuesta de satisfacción'!K72</f>
        <v>#N/A</v>
      </c>
      <c r="AM3">
        <f>'Encuesta de satisfacción'!H13</f>
        <v>0</v>
      </c>
      <c r="AN3">
        <f>'Encuesta de satisfacción'!H14</f>
        <v>0</v>
      </c>
      <c r="AO3">
        <f>'Encuesta de satisfacción'!H17</f>
        <v>0</v>
      </c>
      <c r="AP3">
        <f>'Encuesta de satisfacción'!H20</f>
        <v>0</v>
      </c>
      <c r="AQ3">
        <f>'Encuesta de satisfacción'!H23</f>
        <v>0</v>
      </c>
      <c r="AR3">
        <f>'Encuesta de satisfacción'!H24</f>
        <v>0</v>
      </c>
      <c r="AS3">
        <f>'Encuesta de satisfacción'!H25</f>
        <v>0</v>
      </c>
      <c r="AT3">
        <f>'Encuesta de satisfacción'!H28</f>
        <v>0</v>
      </c>
      <c r="AU3">
        <f>'Encuesta de satisfacción'!H29</f>
        <v>0</v>
      </c>
      <c r="AV3" s="4">
        <f>'Encuesta de satisfacción'!H35</f>
        <v>0</v>
      </c>
      <c r="AW3" s="4">
        <f>'Encuesta de satisfacción'!H36</f>
        <v>0</v>
      </c>
      <c r="AX3" s="4">
        <f>'Encuesta de satisfacción'!H37</f>
        <v>0</v>
      </c>
      <c r="AY3" s="4">
        <f>'Encuesta de satisfacción'!H40</f>
        <v>0</v>
      </c>
      <c r="AZ3" s="4">
        <f>'Encuesta de satisfacción'!H41</f>
        <v>0</v>
      </c>
      <c r="BA3" s="4">
        <f>'Encuesta de satisfacción'!H42</f>
        <v>0</v>
      </c>
      <c r="BB3">
        <f>'Encuesta de satisfacción'!H43</f>
        <v>0</v>
      </c>
      <c r="BC3">
        <f>'Encuesta de satisfacción'!H46</f>
        <v>0</v>
      </c>
      <c r="BD3">
        <f>'Encuesta de satisfacción'!H47</f>
        <v>0</v>
      </c>
      <c r="BE3">
        <f>'Encuesta de satisfacción'!H50</f>
        <v>0</v>
      </c>
      <c r="BF3">
        <f>'Encuesta de satisfacción'!H51</f>
        <v>0</v>
      </c>
      <c r="BG3" s="4">
        <f>'Encuesta de satisfacción'!H54</f>
        <v>0</v>
      </c>
      <c r="BH3" s="4">
        <f>'Encuesta de satisfacción'!H55</f>
        <v>0</v>
      </c>
      <c r="BI3">
        <f>'Encuesta de satisfacción'!H58</f>
        <v>0</v>
      </c>
      <c r="BJ3">
        <f>'Encuesta de satisfacción'!H59</f>
        <v>0</v>
      </c>
      <c r="BK3" s="4">
        <f>'Encuesta de satisfacción'!H62</f>
        <v>0</v>
      </c>
      <c r="BL3" s="4">
        <f>'Encuesta de satisfacción'!H63</f>
        <v>0</v>
      </c>
      <c r="BM3" s="4">
        <f>'Encuesta de satisfacción'!H64</f>
        <v>0</v>
      </c>
      <c r="BN3" s="4">
        <f>'Encuesta de satisfacción'!H65</f>
        <v>0</v>
      </c>
      <c r="BO3">
        <f>'Encuesta de satisfacción'!H66</f>
        <v>0</v>
      </c>
      <c r="BP3" s="4">
        <f>'Encuesta de satisfacción'!H70</f>
        <v>0</v>
      </c>
      <c r="BQ3" s="4">
        <f>'Encuesta de satisfacción'!H71</f>
        <v>0</v>
      </c>
      <c r="BR3" s="4">
        <f>'Encuesta de satisfacción'!H72</f>
        <v>0</v>
      </c>
      <c r="BS3">
        <f>'Encuesta de satisfacción'!I13</f>
        <v>0</v>
      </c>
      <c r="BT3">
        <f>'Encuesta de satisfacción'!I14</f>
        <v>0</v>
      </c>
      <c r="BU3">
        <f>'Encuesta de satisfacción'!I17</f>
        <v>0</v>
      </c>
      <c r="BV3">
        <f>'Encuesta de satisfacción'!I20</f>
        <v>0</v>
      </c>
      <c r="BW3">
        <f>'Encuesta de satisfacción'!I23</f>
        <v>0</v>
      </c>
      <c r="BX3">
        <f>'Encuesta de satisfacción'!I24</f>
        <v>0</v>
      </c>
      <c r="BY3">
        <f>'Encuesta de satisfacción'!I25</f>
        <v>0</v>
      </c>
      <c r="BZ3">
        <f>'Encuesta de satisfacción'!I28</f>
        <v>0</v>
      </c>
      <c r="CA3">
        <f>'Encuesta de satisfacción'!I29</f>
        <v>0</v>
      </c>
      <c r="CB3">
        <f>'Encuesta de satisfacción'!I35</f>
        <v>0</v>
      </c>
      <c r="CC3">
        <f>'Encuesta de satisfacción'!I36</f>
        <v>0</v>
      </c>
      <c r="CD3">
        <f>'Encuesta de satisfacción'!I37</f>
        <v>0</v>
      </c>
      <c r="CE3">
        <f>'Encuesta de satisfacción'!I40</f>
        <v>0</v>
      </c>
      <c r="CF3">
        <f>'Encuesta de satisfacción'!I41</f>
        <v>0</v>
      </c>
      <c r="CG3">
        <f>'Encuesta de satisfacción'!I42</f>
        <v>0</v>
      </c>
      <c r="CH3">
        <f>'Encuesta de satisfacción'!I43</f>
        <v>0</v>
      </c>
      <c r="CI3">
        <f>'Encuesta de satisfacción'!I46</f>
        <v>0</v>
      </c>
      <c r="CJ3">
        <f>'Encuesta de satisfacción'!I47</f>
        <v>0</v>
      </c>
      <c r="CK3">
        <f>'Encuesta de satisfacción'!I50</f>
        <v>0</v>
      </c>
      <c r="CL3">
        <f>'Encuesta de satisfacción'!I51</f>
        <v>0</v>
      </c>
      <c r="CM3">
        <f>'Encuesta de satisfacción'!I54</f>
        <v>0</v>
      </c>
      <c r="CN3">
        <f>'Encuesta de satisfacción'!I55</f>
        <v>0</v>
      </c>
      <c r="CO3">
        <f>'Encuesta de satisfacción'!I58</f>
        <v>0</v>
      </c>
      <c r="CP3">
        <f>'Encuesta de satisfacción'!I59</f>
        <v>0</v>
      </c>
      <c r="CQ3">
        <f>'Encuesta de satisfacción'!I62</f>
        <v>0</v>
      </c>
      <c r="CR3">
        <f>'Encuesta de satisfacción'!I63</f>
        <v>0</v>
      </c>
      <c r="CS3">
        <f>'Encuesta de satisfacción'!I64</f>
        <v>0</v>
      </c>
      <c r="CT3">
        <f>'Encuesta de satisfacción'!I65</f>
        <v>0</v>
      </c>
      <c r="CU3">
        <f>'Encuesta de satisfacción'!I66</f>
        <v>0</v>
      </c>
      <c r="CV3">
        <f>'Encuesta de satisfacción'!I70</f>
        <v>0</v>
      </c>
      <c r="CW3">
        <f>'Encuesta de satisfacción'!I71</f>
        <v>0</v>
      </c>
      <c r="CX3">
        <f>'Encuesta de satisfacción'!I72</f>
        <v>0</v>
      </c>
      <c r="CY3" s="4">
        <f>+'Encuesta de satisfacción'!C77</f>
        <v>0</v>
      </c>
    </row>
    <row r="4" spans="1:103">
      <c r="A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V4" s="4"/>
      <c r="AW4" s="4"/>
      <c r="AX4" s="4"/>
      <c r="AY4" s="4"/>
      <c r="AZ4" s="4"/>
      <c r="BA4" s="4"/>
      <c r="BG4" s="4"/>
      <c r="BH4" s="4"/>
      <c r="BK4" s="4"/>
      <c r="BL4" s="4"/>
      <c r="BM4" s="4"/>
      <c r="BN4" s="4"/>
      <c r="BP4" s="4"/>
      <c r="BQ4" s="4"/>
      <c r="BR4" s="4"/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96CB5491-4D18-4D3D-A589-1A35A1264DE5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D9:D14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/>
  <cols>
    <col min="1" max="16384" width="11.42578125" style="25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Encuesta de satisfacción</vt:lpstr>
      <vt:lpstr>Extraer datos</vt:lpstr>
      <vt:lpstr>Hoja1</vt:lpstr>
      <vt:lpstr>'Encuesta de satisfacción'!Área_de_impresión</vt:lpstr>
      <vt:lpstr>'Encuesta de satisfacción'!Títulos_a_imprimir</vt:lpstr>
    </vt:vector>
  </TitlesOfParts>
  <Company>Edelstahl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k002732</dc:creator>
  <cp:lastModifiedBy>VIGNOLLES Pablo</cp:lastModifiedBy>
  <cp:lastPrinted>2013-07-31T15:40:19Z</cp:lastPrinted>
  <dcterms:created xsi:type="dcterms:W3CDTF">2000-12-12T09:48:10Z</dcterms:created>
  <dcterms:modified xsi:type="dcterms:W3CDTF">2022-11-23T11:30:31Z</dcterms:modified>
</cp:coreProperties>
</file>