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tahlAG_GI\AKTIE\Aktienrückkauf\Aktienrückkaufprogramm 2022\"/>
    </mc:Choice>
  </mc:AlternateContent>
  <xr:revisionPtr revIDLastSave="0" documentId="8_{32E190B9-247C-4B5C-9B55-23D08F1DF080}" xr6:coauthVersionLast="47" xr6:coauthVersionMax="47" xr10:uidLastSave="{00000000-0000-0000-0000-000000000000}"/>
  <bookViews>
    <workbookView xWindow="-120" yWindow="-120" windowWidth="29040" windowHeight="15840" tabRatio="748" xr2:uid="{6AC57F90-29A6-4E93-AA70-93A7A5FA6BA5}"/>
  </bookViews>
  <sheets>
    <sheet name="Gesamtaufstellun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9" i="2" l="1"/>
  <c r="F340" i="2"/>
  <c r="F341" i="2"/>
  <c r="F342" i="2"/>
  <c r="F343" i="2"/>
  <c r="F344" i="2"/>
  <c r="F345" i="2"/>
  <c r="E339" i="2"/>
  <c r="E340" i="2"/>
  <c r="E341" i="2"/>
  <c r="E342" i="2"/>
  <c r="E343" i="2"/>
  <c r="E344" i="2"/>
  <c r="E345" i="2"/>
  <c r="F337" i="2"/>
  <c r="F338" i="2"/>
  <c r="E337" i="2"/>
  <c r="E338" i="2"/>
  <c r="E335" i="2"/>
  <c r="E333" i="2"/>
  <c r="F336" i="2"/>
  <c r="F335" i="2"/>
  <c r="E336" i="2"/>
  <c r="F333" i="2"/>
  <c r="F334" i="2"/>
  <c r="E334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F309" i="2"/>
  <c r="F310" i="2"/>
  <c r="E309" i="2"/>
  <c r="E310" i="2"/>
  <c r="F307" i="2"/>
  <c r="F308" i="2"/>
  <c r="E308" i="2"/>
  <c r="F305" i="2"/>
  <c r="F306" i="2"/>
  <c r="E306" i="2"/>
  <c r="F303" i="2"/>
  <c r="F304" i="2"/>
  <c r="E304" i="2"/>
  <c r="F302" i="2"/>
  <c r="E302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46" i="2"/>
  <c r="C347" i="2"/>
  <c r="C353" i="2" s="1"/>
  <c r="E352" i="2"/>
  <c r="E353" i="2" l="1"/>
  <c r="C354" i="2"/>
  <c r="E354" i="2" s="1"/>
  <c r="F275" i="2" l="1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46" i="2"/>
  <c r="E275" i="2"/>
  <c r="E276" i="2"/>
  <c r="E277" i="2"/>
  <c r="E278" i="2"/>
  <c r="E279" i="2"/>
  <c r="E280" i="2"/>
  <c r="E281" i="2"/>
  <c r="E282" i="2"/>
  <c r="E283" i="2"/>
  <c r="E284" i="2"/>
  <c r="E285" i="2"/>
  <c r="F273" i="2" l="1"/>
  <c r="E273" i="2"/>
  <c r="F272" i="2"/>
  <c r="E272" i="2"/>
  <c r="F271" i="2"/>
  <c r="E271" i="2"/>
  <c r="F270" i="2"/>
  <c r="E270" i="2"/>
  <c r="F269" i="2"/>
  <c r="E269" i="2"/>
  <c r="F268" i="2"/>
  <c r="E268" i="2"/>
  <c r="F267" i="2"/>
  <c r="E267" i="2"/>
  <c r="F266" i="2"/>
  <c r="E266" i="2"/>
  <c r="F265" i="2"/>
  <c r="E265" i="2"/>
  <c r="F264" i="2"/>
  <c r="E264" i="2"/>
  <c r="F263" i="2"/>
  <c r="E263" i="2"/>
  <c r="F262" i="2"/>
  <c r="E262" i="2"/>
  <c r="F261" i="2"/>
  <c r="E261" i="2"/>
  <c r="F260" i="2"/>
  <c r="E260" i="2"/>
  <c r="F259" i="2"/>
  <c r="E259" i="2"/>
  <c r="F258" i="2"/>
  <c r="E258" i="2"/>
  <c r="F257" i="2"/>
  <c r="E257" i="2"/>
  <c r="F256" i="2"/>
  <c r="E256" i="2"/>
  <c r="F255" i="2"/>
  <c r="E255" i="2"/>
  <c r="F254" i="2"/>
  <c r="E254" i="2"/>
  <c r="E274" i="2"/>
  <c r="F274" i="2"/>
  <c r="E249" i="2"/>
  <c r="E250" i="2"/>
  <c r="E251" i="2"/>
  <c r="E252" i="2"/>
  <c r="E253" i="2"/>
  <c r="E248" i="2"/>
  <c r="F250" i="2"/>
  <c r="F251" i="2"/>
  <c r="F252" i="2"/>
  <c r="F253" i="2"/>
  <c r="F240" i="2" l="1"/>
  <c r="F241" i="2"/>
  <c r="F242" i="2"/>
  <c r="F243" i="2"/>
  <c r="F244" i="2"/>
  <c r="F245" i="2"/>
  <c r="F246" i="2"/>
  <c r="F247" i="2"/>
  <c r="F248" i="2"/>
  <c r="F249" i="2"/>
  <c r="F235" i="2"/>
  <c r="F236" i="2"/>
  <c r="F237" i="2"/>
  <c r="F238" i="2"/>
  <c r="F239" i="2"/>
  <c r="E237" i="2"/>
  <c r="E238" i="2"/>
  <c r="E239" i="2"/>
  <c r="E240" i="2"/>
  <c r="E241" i="2"/>
  <c r="E242" i="2"/>
  <c r="E243" i="2"/>
  <c r="E244" i="2"/>
  <c r="E245" i="2"/>
  <c r="E246" i="2"/>
  <c r="E235" i="2"/>
  <c r="E236" i="2"/>
  <c r="F234" i="2" l="1"/>
  <c r="E233" i="2"/>
  <c r="E234" i="2"/>
  <c r="E216" i="2" l="1"/>
  <c r="E217" i="2"/>
  <c r="E218" i="2"/>
  <c r="E219" i="2"/>
  <c r="E220" i="2"/>
  <c r="E221" i="2"/>
  <c r="E222" i="2"/>
  <c r="E223" i="2"/>
  <c r="E224" i="2"/>
  <c r="E225" i="2"/>
  <c r="E227" i="2"/>
  <c r="E228" i="2"/>
  <c r="E229" i="2"/>
  <c r="E230" i="2"/>
  <c r="E231" i="2"/>
  <c r="E232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E215" i="2" l="1"/>
  <c r="E214" i="2"/>
  <c r="F215" i="2"/>
  <c r="F214" i="2"/>
  <c r="E213" i="2"/>
  <c r="F213" i="2"/>
  <c r="F212" i="2"/>
  <c r="E212" i="2"/>
  <c r="F209" i="2" l="1"/>
  <c r="F210" i="2"/>
  <c r="F211" i="2"/>
  <c r="E211" i="2"/>
  <c r="E210" i="2"/>
  <c r="F208" i="2" l="1"/>
  <c r="E208" i="2"/>
  <c r="F206" i="2"/>
  <c r="F207" i="2"/>
  <c r="E206" i="2"/>
  <c r="E207" i="2"/>
  <c r="E205" i="2"/>
  <c r="F205" i="2"/>
  <c r="F203" i="2"/>
  <c r="F204" i="2"/>
  <c r="E203" i="2"/>
  <c r="E204" i="2"/>
  <c r="E202" i="2" l="1"/>
  <c r="F202" i="2"/>
  <c r="E201" i="2"/>
  <c r="F201" i="2"/>
  <c r="E199" i="2"/>
  <c r="E200" i="2"/>
  <c r="F200" i="2"/>
  <c r="F199" i="2" l="1"/>
  <c r="F198" i="2"/>
  <c r="E198" i="2"/>
  <c r="E187" i="2" l="1"/>
  <c r="F187" i="2"/>
  <c r="F197" i="2" l="1"/>
  <c r="E197" i="2"/>
  <c r="F196" i="2"/>
  <c r="E196" i="2"/>
  <c r="F195" i="2"/>
  <c r="E195" i="2"/>
  <c r="F194" i="2"/>
  <c r="E194" i="2"/>
  <c r="F193" i="2"/>
  <c r="E193" i="2"/>
  <c r="F192" i="2"/>
  <c r="E192" i="2"/>
  <c r="F191" i="2"/>
  <c r="E191" i="2"/>
  <c r="F190" i="2"/>
  <c r="E190" i="2"/>
  <c r="F189" i="2"/>
  <c r="E189" i="2"/>
  <c r="F188" i="2"/>
  <c r="E188" i="2"/>
  <c r="F186" i="2"/>
  <c r="E186" i="2"/>
  <c r="F185" i="2"/>
  <c r="E185" i="2"/>
  <c r="F184" i="2"/>
  <c r="E184" i="2"/>
  <c r="F183" i="2"/>
  <c r="E183" i="2"/>
  <c r="F182" i="2"/>
  <c r="E182" i="2"/>
  <c r="F181" i="2"/>
  <c r="E181" i="2"/>
  <c r="F180" i="2"/>
  <c r="E180" i="2"/>
  <c r="F179" i="2"/>
  <c r="E179" i="2"/>
  <c r="F178" i="2"/>
  <c r="E178" i="2"/>
  <c r="F167" i="2" l="1"/>
  <c r="E167" i="2"/>
  <c r="F177" i="2"/>
  <c r="E177" i="2"/>
  <c r="F176" i="2"/>
  <c r="E176" i="2"/>
  <c r="F175" i="2"/>
  <c r="E175" i="2"/>
  <c r="F174" i="2"/>
  <c r="E174" i="2"/>
  <c r="F173" i="2"/>
  <c r="E173" i="2"/>
  <c r="F172" i="2"/>
  <c r="E172" i="2"/>
  <c r="F171" i="2"/>
  <c r="E171" i="2"/>
  <c r="F170" i="2"/>
  <c r="E170" i="2"/>
  <c r="F169" i="2"/>
  <c r="E169" i="2"/>
  <c r="F168" i="2"/>
  <c r="E168" i="2"/>
  <c r="F166" i="2"/>
  <c r="E166" i="2"/>
  <c r="F165" i="2"/>
  <c r="E165" i="2"/>
  <c r="F164" i="2"/>
  <c r="E164" i="2"/>
  <c r="F163" i="2"/>
  <c r="E163" i="2"/>
  <c r="F162" i="2"/>
  <c r="E162" i="2"/>
  <c r="F161" i="2"/>
  <c r="E161" i="2"/>
  <c r="F160" i="2"/>
  <c r="E160" i="2"/>
  <c r="F159" i="2"/>
  <c r="E159" i="2"/>
  <c r="F158" i="2"/>
  <c r="E158" i="2"/>
  <c r="F144" i="2" l="1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F120" i="2" l="1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19" i="2"/>
  <c r="E118" i="2"/>
  <c r="F119" i="2"/>
  <c r="F118" i="2"/>
  <c r="F116" i="2" l="1"/>
  <c r="F117" i="2"/>
  <c r="E116" i="2"/>
  <c r="E117" i="2"/>
  <c r="E115" i="2"/>
  <c r="F115" i="2"/>
  <c r="F106" i="2" l="1"/>
  <c r="F107" i="2"/>
  <c r="F108" i="2"/>
  <c r="F109" i="2"/>
  <c r="F110" i="2"/>
  <c r="F111" i="2"/>
  <c r="F112" i="2"/>
  <c r="F113" i="2"/>
  <c r="F114" i="2"/>
  <c r="E106" i="2"/>
  <c r="E107" i="2"/>
  <c r="E108" i="2"/>
  <c r="E109" i="2"/>
  <c r="E110" i="2"/>
  <c r="E111" i="2"/>
  <c r="E112" i="2"/>
  <c r="E113" i="2"/>
  <c r="E114" i="2"/>
  <c r="E105" i="2" l="1"/>
  <c r="E104" i="2"/>
  <c r="F105" i="2"/>
  <c r="F104" i="2"/>
  <c r="E103" i="2"/>
  <c r="F103" i="2"/>
  <c r="E102" i="2"/>
  <c r="F102" i="2"/>
  <c r="F100" i="2" l="1"/>
  <c r="F101" i="2"/>
  <c r="E100" i="2"/>
  <c r="E101" i="2"/>
  <c r="F70" i="2" l="1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68" i="2" l="1"/>
  <c r="F68" i="2"/>
  <c r="F69" i="2"/>
  <c r="F67" i="2"/>
  <c r="F66" i="2" l="1"/>
  <c r="E66" i="2"/>
  <c r="F65" i="2"/>
  <c r="E8" i="2" l="1"/>
  <c r="E9" i="2" l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30" i="2"/>
  <c r="E31" i="2"/>
  <c r="E32" i="2"/>
  <c r="E33" i="2"/>
  <c r="E34" i="2"/>
  <c r="F64" i="2"/>
  <c r="E64" i="2"/>
  <c r="F63" i="2"/>
  <c r="E63" i="2"/>
  <c r="F62" i="2"/>
  <c r="E62" i="2"/>
  <c r="F61" i="2"/>
  <c r="E61" i="2"/>
  <c r="F60" i="2"/>
  <c r="E60" i="2"/>
  <c r="F59" i="2"/>
  <c r="E59" i="2"/>
  <c r="F58" i="2"/>
  <c r="E58" i="2"/>
  <c r="F57" i="2"/>
  <c r="E57" i="2"/>
  <c r="F56" i="2"/>
  <c r="E56" i="2"/>
  <c r="F55" i="2"/>
  <c r="E55" i="2"/>
  <c r="F54" i="2"/>
  <c r="E54" i="2"/>
  <c r="F53" i="2"/>
  <c r="E53" i="2"/>
  <c r="F52" i="2"/>
  <c r="E52" i="2"/>
  <c r="F51" i="2"/>
  <c r="E51" i="2"/>
  <c r="F50" i="2"/>
  <c r="E50" i="2"/>
  <c r="F49" i="2"/>
  <c r="E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6" i="2"/>
  <c r="F347" i="2" l="1"/>
  <c r="E6" i="2"/>
  <c r="E28" i="2" l="1"/>
  <c r="E226" i="2" l="1"/>
  <c r="E347" i="2" s="1"/>
  <c r="D347" i="2" s="1"/>
</calcChain>
</file>

<file path=xl/sharedStrings.xml><?xml version="1.0" encoding="utf-8"?>
<sst xmlns="http://schemas.openxmlformats.org/spreadsheetml/2006/main" count="370" uniqueCount="27">
  <si>
    <t>Handelsplatz</t>
  </si>
  <si>
    <t>Wiener Börse</t>
  </si>
  <si>
    <t>Mitteilung über gem. 
§ 7 Abs 2 VeröffentlichungsVO
 zu veröffentlichende Angaben:</t>
  </si>
  <si>
    <t>Wiener Börse AG</t>
  </si>
  <si>
    <t>emittentenpflichten@wienerborse.at</t>
  </si>
  <si>
    <t>FMA</t>
  </si>
  <si>
    <t>marktaufsicht@fma.gv.at</t>
  </si>
  <si>
    <t>Datum</t>
  </si>
  <si>
    <t>Stückzahl rückgekaufter Aktien</t>
  </si>
  <si>
    <t>Gewichteter Durchschnittspreis je Aktie in EUR</t>
  </si>
  <si>
    <t>Wert der rückgekauften Aktien</t>
  </si>
  <si>
    <t>Anteil am 
Gesamtkapital</t>
  </si>
  <si>
    <t>Höchstkurs in EUR</t>
  </si>
  <si>
    <t>Tiefstkurs in EUR</t>
  </si>
  <si>
    <t>VWAP lt. BBG</t>
  </si>
  <si>
    <t>MTF</t>
  </si>
  <si>
    <t>Gesamt</t>
  </si>
  <si>
    <t>Gesamtzahl Aktien</t>
  </si>
  <si>
    <t>zum Rückkauf genehmigte Aktien</t>
  </si>
  <si>
    <t>in Prozent des GK</t>
  </si>
  <si>
    <t>erworbene eigene Aktien</t>
  </si>
  <si>
    <t>noch zu erwerbende Aktien</t>
  </si>
  <si>
    <t>Gesamtaufstellung des Rückkaufs</t>
  </si>
  <si>
    <t>Feiertag, Handel aber kein Rückkauf</t>
  </si>
  <si>
    <t>Feiertag, Handel aber KEIN RÜCKKAUF</t>
  </si>
  <si>
    <t>Feiertag, kein Handel</t>
  </si>
  <si>
    <t>*** der Share-Buy-Back wurde am 10. Juli 2023 abgeschlossen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</si>
</sst>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00"/>
    <numFmt numFmtId="168" formatCode="0.0000"/>
    <numFmt numFmtId="170" formatCode="_-* #,##0.0000_-;\-* #,##0.0000_-;_-* &quot;-&quot;??_-;_-@_-"/>
    <numFmt numFmtId="171" formatCode="d/\ mmm/\ yy"/>
    <numFmt numFmtId="172" formatCode="#,##0.0000"/>
    <numFmt numFmtId="173" formatCode="#,##0.000000"/>
    <numFmt numFmtId="174" formatCode="0.0000%"/>
    <numFmt numFmtId="175" formatCode="dd/mm/yyyy;@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83">
    <xf numFmtId="0" fontId="0" fillId="0" borderId="0" xfId="0"/>
    <xf numFmtId="4" fontId="0" fillId="0" borderId="0" xfId="0" applyNumberFormat="1"/>
    <xf numFmtId="164" fontId="0" fillId="0" borderId="0" xfId="0" applyNumberFormat="1"/>
    <xf numFmtId="4" fontId="4" fillId="0" borderId="0" xfId="0" applyNumberFormat="1" applyFont="1"/>
    <xf numFmtId="4" fontId="5" fillId="0" borderId="0" xfId="0" applyNumberFormat="1" applyFont="1"/>
    <xf numFmtId="172" fontId="0" fillId="0" borderId="0" xfId="0" applyNumberFormat="1"/>
    <xf numFmtId="4" fontId="4" fillId="2" borderId="1" xfId="0" applyNumberFormat="1" applyFont="1" applyFill="1" applyBorder="1" applyAlignment="1">
      <alignment horizontal="center" vertical="center" wrapText="1"/>
    </xf>
    <xf numFmtId="172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4" fontId="6" fillId="0" borderId="0" xfId="0" applyNumberFormat="1" applyFont="1"/>
    <xf numFmtId="4" fontId="4" fillId="0" borderId="0" xfId="0" applyNumberFormat="1" applyFont="1" applyAlignment="1">
      <alignment horizontal="right"/>
    </xf>
    <xf numFmtId="174" fontId="4" fillId="0" borderId="0" xfId="2" applyNumberFormat="1" applyFont="1" applyFill="1" applyBorder="1"/>
    <xf numFmtId="172" fontId="4" fillId="0" borderId="0" xfId="0" applyNumberFormat="1" applyFont="1"/>
    <xf numFmtId="0" fontId="4" fillId="0" borderId="0" xfId="0" applyFont="1"/>
    <xf numFmtId="172" fontId="5" fillId="0" borderId="0" xfId="0" applyNumberFormat="1" applyFont="1"/>
    <xf numFmtId="4" fontId="7" fillId="0" borderId="0" xfId="0" applyNumberFormat="1" applyFont="1"/>
    <xf numFmtId="164" fontId="4" fillId="0" borderId="0" xfId="0" applyNumberFormat="1" applyFont="1"/>
    <xf numFmtId="171" fontId="4" fillId="0" borderId="0" xfId="0" applyNumberFormat="1" applyFont="1" applyAlignment="1">
      <alignment horizontal="right"/>
    </xf>
    <xf numFmtId="174" fontId="1" fillId="0" borderId="0" xfId="2" applyNumberFormat="1" applyFill="1" applyBorder="1"/>
    <xf numFmtId="0" fontId="5" fillId="0" borderId="0" xfId="0" applyFont="1"/>
    <xf numFmtId="3" fontId="5" fillId="0" borderId="0" xfId="0" applyNumberFormat="1" applyFont="1"/>
    <xf numFmtId="10" fontId="5" fillId="0" borderId="0" xfId="2" applyNumberFormat="1" applyFont="1"/>
    <xf numFmtId="3" fontId="4" fillId="0" borderId="0" xfId="0" applyNumberFormat="1" applyFont="1"/>
    <xf numFmtId="10" fontId="4" fillId="0" borderId="0" xfId="2" applyNumberFormat="1" applyFont="1"/>
    <xf numFmtId="10" fontId="0" fillId="0" borderId="0" xfId="2" applyNumberFormat="1" applyFont="1"/>
    <xf numFmtId="164" fontId="5" fillId="5" borderId="14" xfId="0" applyNumberFormat="1" applyFont="1" applyFill="1" applyBorder="1"/>
    <xf numFmtId="164" fontId="5" fillId="5" borderId="15" xfId="0" applyNumberFormat="1" applyFont="1" applyFill="1" applyBorder="1"/>
    <xf numFmtId="0" fontId="0" fillId="5" borderId="7" xfId="0" applyFill="1" applyBorder="1"/>
    <xf numFmtId="0" fontId="0" fillId="5" borderId="10" xfId="0" applyFill="1" applyBorder="1"/>
    <xf numFmtId="4" fontId="0" fillId="7" borderId="6" xfId="0" applyNumberFormat="1" applyFill="1" applyBorder="1"/>
    <xf numFmtId="4" fontId="0" fillId="7" borderId="0" xfId="0" applyNumberFormat="1" applyFill="1" applyBorder="1"/>
    <xf numFmtId="0" fontId="0" fillId="7" borderId="8" xfId="0" applyFill="1" applyBorder="1"/>
    <xf numFmtId="0" fontId="0" fillId="7" borderId="9" xfId="0" applyFill="1" applyBorder="1"/>
    <xf numFmtId="172" fontId="0" fillId="7" borderId="9" xfId="0" applyNumberFormat="1" applyFill="1" applyBorder="1"/>
    <xf numFmtId="0" fontId="0" fillId="0" borderId="14" xfId="0" applyBorder="1"/>
    <xf numFmtId="0" fontId="0" fillId="5" borderId="14" xfId="0" applyFill="1" applyBorder="1"/>
    <xf numFmtId="168" fontId="0" fillId="5" borderId="0" xfId="0" applyNumberFormat="1" applyFill="1" applyBorder="1" applyAlignment="1">
      <alignment horizontal="center"/>
    </xf>
    <xf numFmtId="3" fontId="5" fillId="5" borderId="13" xfId="0" applyNumberFormat="1" applyFont="1" applyFill="1" applyBorder="1" applyAlignment="1">
      <alignment horizontal="center"/>
    </xf>
    <xf numFmtId="173" fontId="5" fillId="5" borderId="13" xfId="0" applyNumberFormat="1" applyFont="1" applyFill="1" applyBorder="1" applyAlignment="1">
      <alignment horizontal="center"/>
    </xf>
    <xf numFmtId="4" fontId="5" fillId="5" borderId="13" xfId="0" applyNumberFormat="1" applyFont="1" applyFill="1" applyBorder="1" applyAlignment="1">
      <alignment horizontal="center"/>
    </xf>
    <xf numFmtId="174" fontId="5" fillId="5" borderId="13" xfId="2" applyNumberFormat="1" applyFont="1" applyFill="1" applyBorder="1" applyAlignment="1">
      <alignment horizontal="center"/>
    </xf>
    <xf numFmtId="3" fontId="5" fillId="5" borderId="14" xfId="0" applyNumberFormat="1" applyFont="1" applyFill="1" applyBorder="1" applyAlignment="1">
      <alignment horizontal="center"/>
    </xf>
    <xf numFmtId="173" fontId="5" fillId="5" borderId="14" xfId="0" applyNumberFormat="1" applyFont="1" applyFill="1" applyBorder="1" applyAlignment="1">
      <alignment horizontal="center"/>
    </xf>
    <xf numFmtId="4" fontId="5" fillId="5" borderId="14" xfId="0" applyNumberFormat="1" applyFont="1" applyFill="1" applyBorder="1" applyAlignment="1">
      <alignment horizontal="center"/>
    </xf>
    <xf numFmtId="174" fontId="5" fillId="5" borderId="14" xfId="2" applyNumberFormat="1" applyFont="1" applyFill="1" applyBorder="1" applyAlignment="1">
      <alignment horizontal="center"/>
    </xf>
    <xf numFmtId="172" fontId="5" fillId="5" borderId="14" xfId="0" applyNumberFormat="1" applyFont="1" applyFill="1" applyBorder="1" applyAlignment="1">
      <alignment horizontal="center"/>
    </xf>
    <xf numFmtId="4" fontId="5" fillId="5" borderId="15" xfId="0" applyNumberFormat="1" applyFont="1" applyFill="1" applyBorder="1" applyAlignment="1">
      <alignment horizontal="center"/>
    </xf>
    <xf numFmtId="174" fontId="5" fillId="5" borderId="15" xfId="2" applyNumberFormat="1" applyFont="1" applyFill="1" applyBorder="1" applyAlignment="1">
      <alignment horizontal="center"/>
    </xf>
    <xf numFmtId="4" fontId="4" fillId="7" borderId="11" xfId="0" applyNumberFormat="1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 wrapText="1"/>
    </xf>
    <xf numFmtId="164" fontId="5" fillId="8" borderId="13" xfId="0" applyNumberFormat="1" applyFont="1" applyFill="1" applyBorder="1" applyAlignment="1">
      <alignment horizontal="center"/>
    </xf>
    <xf numFmtId="164" fontId="5" fillId="8" borderId="14" xfId="0" applyNumberFormat="1" applyFont="1" applyFill="1" applyBorder="1" applyAlignment="1">
      <alignment horizontal="center"/>
    </xf>
    <xf numFmtId="164" fontId="5" fillId="8" borderId="15" xfId="0" applyNumberFormat="1" applyFont="1" applyFill="1" applyBorder="1" applyAlignment="1">
      <alignment horizontal="center"/>
    </xf>
    <xf numFmtId="164" fontId="4" fillId="9" borderId="1" xfId="0" applyNumberFormat="1" applyFont="1" applyFill="1" applyBorder="1" applyAlignment="1">
      <alignment horizontal="center" vertical="center" wrapText="1"/>
    </xf>
    <xf numFmtId="164" fontId="5" fillId="9" borderId="13" xfId="0" applyNumberFormat="1" applyFont="1" applyFill="1" applyBorder="1" applyAlignment="1">
      <alignment horizontal="center"/>
    </xf>
    <xf numFmtId="164" fontId="5" fillId="9" borderId="14" xfId="0" applyNumberFormat="1" applyFont="1" applyFill="1" applyBorder="1" applyAlignment="1">
      <alignment horizontal="center"/>
    </xf>
    <xf numFmtId="164" fontId="5" fillId="9" borderId="15" xfId="0" applyNumberFormat="1" applyFont="1" applyFill="1" applyBorder="1" applyAlignment="1">
      <alignment horizontal="center"/>
    </xf>
    <xf numFmtId="4" fontId="5" fillId="7" borderId="12" xfId="0" applyNumberFormat="1" applyFont="1" applyFill="1" applyBorder="1" applyAlignment="1">
      <alignment vertical="center"/>
    </xf>
    <xf numFmtId="4" fontId="3" fillId="7" borderId="12" xfId="3" applyNumberFormat="1" applyFill="1" applyBorder="1" applyAlignment="1" applyProtection="1">
      <alignment vertical="center"/>
    </xf>
    <xf numFmtId="4" fontId="0" fillId="7" borderId="12" xfId="0" applyNumberFormat="1" applyFill="1" applyBorder="1" applyAlignment="1">
      <alignment vertical="center"/>
    </xf>
    <xf numFmtId="0" fontId="0" fillId="7" borderId="12" xfId="0" applyFill="1" applyBorder="1" applyAlignment="1">
      <alignment vertical="center"/>
    </xf>
    <xf numFmtId="0" fontId="0" fillId="7" borderId="2" xfId="0" applyFill="1" applyBorder="1" applyAlignment="1">
      <alignment vertical="center"/>
    </xf>
    <xf numFmtId="168" fontId="5" fillId="5" borderId="13" xfId="0" applyNumberFormat="1" applyFont="1" applyFill="1" applyBorder="1" applyAlignment="1">
      <alignment horizontal="center"/>
    </xf>
    <xf numFmtId="168" fontId="5" fillId="5" borderId="14" xfId="0" applyNumberFormat="1" applyFont="1" applyFill="1" applyBorder="1" applyAlignment="1">
      <alignment horizontal="center"/>
    </xf>
    <xf numFmtId="168" fontId="5" fillId="5" borderId="15" xfId="0" applyNumberFormat="1" applyFont="1" applyFill="1" applyBorder="1" applyAlignment="1">
      <alignment horizontal="center"/>
    </xf>
    <xf numFmtId="175" fontId="5" fillId="5" borderId="13" xfId="0" applyNumberFormat="1" applyFont="1" applyFill="1" applyBorder="1"/>
    <xf numFmtId="175" fontId="5" fillId="5" borderId="14" xfId="0" applyNumberFormat="1" applyFont="1" applyFill="1" applyBorder="1"/>
    <xf numFmtId="175" fontId="5" fillId="5" borderId="15" xfId="0" applyNumberFormat="1" applyFont="1" applyFill="1" applyBorder="1"/>
    <xf numFmtId="3" fontId="5" fillId="0" borderId="14" xfId="0" applyNumberFormat="1" applyFont="1" applyFill="1" applyBorder="1" applyAlignment="1">
      <alignment horizontal="center"/>
    </xf>
    <xf numFmtId="168" fontId="0" fillId="5" borderId="14" xfId="0" applyNumberFormat="1" applyFill="1" applyBorder="1" applyAlignment="1">
      <alignment horizontal="center"/>
    </xf>
    <xf numFmtId="168" fontId="0" fillId="5" borderId="15" xfId="0" applyNumberFormat="1" applyFill="1" applyBorder="1" applyAlignment="1">
      <alignment horizontal="center"/>
    </xf>
    <xf numFmtId="3" fontId="5" fillId="5" borderId="15" xfId="0" applyNumberFormat="1" applyFont="1" applyFill="1" applyBorder="1" applyAlignment="1">
      <alignment horizontal="center"/>
    </xf>
    <xf numFmtId="173" fontId="5" fillId="5" borderId="15" xfId="0" applyNumberFormat="1" applyFont="1" applyFill="1" applyBorder="1" applyAlignment="1">
      <alignment horizontal="center"/>
    </xf>
    <xf numFmtId="0" fontId="0" fillId="0" borderId="9" xfId="0" applyBorder="1"/>
    <xf numFmtId="175" fontId="8" fillId="5" borderId="14" xfId="0" applyNumberFormat="1" applyFont="1" applyFill="1" applyBorder="1"/>
    <xf numFmtId="168" fontId="8" fillId="5" borderId="14" xfId="0" applyNumberFormat="1" applyFont="1" applyFill="1" applyBorder="1" applyAlignment="1">
      <alignment horizontal="left"/>
    </xf>
    <xf numFmtId="0" fontId="8" fillId="0" borderId="0" xfId="0" applyFont="1"/>
    <xf numFmtId="168" fontId="5" fillId="0" borderId="14" xfId="0" applyNumberFormat="1" applyFont="1" applyFill="1" applyBorder="1" applyAlignment="1">
      <alignment horizontal="center"/>
    </xf>
    <xf numFmtId="4" fontId="5" fillId="0" borderId="14" xfId="0" applyNumberFormat="1" applyFont="1" applyFill="1" applyBorder="1" applyAlignment="1">
      <alignment horizontal="center"/>
    </xf>
    <xf numFmtId="173" fontId="0" fillId="0" borderId="0" xfId="0" applyNumberFormat="1"/>
    <xf numFmtId="173" fontId="0" fillId="5" borderId="14" xfId="0" applyNumberFormat="1" applyFont="1" applyFill="1" applyBorder="1" applyAlignment="1">
      <alignment horizontal="center"/>
    </xf>
    <xf numFmtId="173" fontId="5" fillId="0" borderId="14" xfId="0" applyNumberFormat="1" applyFont="1" applyFill="1" applyBorder="1" applyAlignment="1">
      <alignment horizontal="center"/>
    </xf>
    <xf numFmtId="173" fontId="0" fillId="5" borderId="0" xfId="0" applyNumberFormat="1" applyFill="1" applyAlignment="1">
      <alignment horizontal="center"/>
    </xf>
    <xf numFmtId="164" fontId="5" fillId="4" borderId="14" xfId="0" applyNumberFormat="1" applyFont="1" applyFill="1" applyBorder="1" applyAlignment="1">
      <alignment horizontal="center"/>
    </xf>
    <xf numFmtId="3" fontId="4" fillId="5" borderId="14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72" fontId="5" fillId="0" borderId="14" xfId="0" applyNumberFormat="1" applyFont="1" applyFill="1" applyBorder="1" applyAlignment="1">
      <alignment horizontal="center"/>
    </xf>
    <xf numFmtId="168" fontId="5" fillId="5" borderId="5" xfId="0" applyNumberFormat="1" applyFont="1" applyFill="1" applyBorder="1" applyAlignment="1">
      <alignment horizontal="center"/>
    </xf>
    <xf numFmtId="168" fontId="5" fillId="5" borderId="7" xfId="0" applyNumberFormat="1" applyFont="1" applyFill="1" applyBorder="1" applyAlignment="1">
      <alignment horizontal="center"/>
    </xf>
    <xf numFmtId="168" fontId="5" fillId="0" borderId="7" xfId="0" applyNumberFormat="1" applyFont="1" applyFill="1" applyBorder="1" applyAlignment="1">
      <alignment horizontal="center"/>
    </xf>
    <xf numFmtId="0" fontId="0" fillId="5" borderId="15" xfId="0" applyFill="1" applyBorder="1"/>
    <xf numFmtId="172" fontId="5" fillId="5" borderId="13" xfId="0" applyNumberFormat="1" applyFont="1" applyFill="1" applyBorder="1" applyAlignment="1">
      <alignment horizontal="center"/>
    </xf>
    <xf numFmtId="164" fontId="5" fillId="5" borderId="13" xfId="0" applyNumberFormat="1" applyFont="1" applyFill="1" applyBorder="1"/>
    <xf numFmtId="0" fontId="0" fillId="8" borderId="15" xfId="0" applyFill="1" applyBorder="1"/>
    <xf numFmtId="164" fontId="0" fillId="9" borderId="15" xfId="0" applyNumberFormat="1" applyFill="1" applyBorder="1" applyAlignment="1">
      <alignment wrapText="1"/>
    </xf>
    <xf numFmtId="14" fontId="0" fillId="5" borderId="14" xfId="0" applyNumberFormat="1" applyFill="1" applyBorder="1"/>
    <xf numFmtId="0" fontId="0" fillId="0" borderId="7" xfId="0" applyBorder="1" applyAlignment="1">
      <alignment horizontal="center"/>
    </xf>
    <xf numFmtId="14" fontId="0" fillId="5" borderId="14" xfId="0" applyNumberFormat="1" applyFill="1" applyBorder="1" applyAlignment="1">
      <alignment horizontal="right"/>
    </xf>
    <xf numFmtId="0" fontId="0" fillId="0" borderId="6" xfId="0" applyBorder="1"/>
    <xf numFmtId="0" fontId="0" fillId="0" borderId="13" xfId="0" applyBorder="1"/>
    <xf numFmtId="0" fontId="0" fillId="0" borderId="15" xfId="0" applyBorder="1"/>
    <xf numFmtId="0" fontId="0" fillId="0" borderId="10" xfId="0" applyBorder="1" applyAlignment="1">
      <alignment horizontal="center"/>
    </xf>
    <xf numFmtId="168" fontId="0" fillId="0" borderId="14" xfId="0" applyNumberFormat="1" applyFill="1" applyBorder="1" applyAlignment="1">
      <alignment horizontal="center"/>
    </xf>
    <xf numFmtId="0" fontId="8" fillId="0" borderId="0" xfId="0" applyFont="1" applyFill="1"/>
    <xf numFmtId="0" fontId="0" fillId="0" borderId="5" xfId="0" applyFill="1" applyBorder="1" applyAlignment="1">
      <alignment horizontal="center"/>
    </xf>
    <xf numFmtId="0" fontId="0" fillId="0" borderId="13" xfId="0" applyFill="1" applyBorder="1"/>
    <xf numFmtId="168" fontId="0" fillId="0" borderId="15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168" fontId="0" fillId="0" borderId="9" xfId="0" applyNumberFormat="1" applyBorder="1" applyAlignment="1">
      <alignment horizontal="center"/>
    </xf>
    <xf numFmtId="168" fontId="0" fillId="5" borderId="0" xfId="0" applyNumberFormat="1" applyFill="1" applyAlignment="1">
      <alignment horizontal="center"/>
    </xf>
    <xf numFmtId="0" fontId="0" fillId="0" borderId="14" xfId="0" applyFill="1" applyBorder="1"/>
    <xf numFmtId="3" fontId="5" fillId="4" borderId="14" xfId="0" applyNumberFormat="1" applyFont="1" applyFill="1" applyBorder="1" applyAlignment="1">
      <alignment horizontal="center"/>
    </xf>
    <xf numFmtId="168" fontId="5" fillId="4" borderId="14" xfId="0" applyNumberFormat="1" applyFont="1" applyFill="1" applyBorder="1" applyAlignment="1">
      <alignment horizontal="center"/>
    </xf>
    <xf numFmtId="4" fontId="5" fillId="4" borderId="14" xfId="0" applyNumberFormat="1" applyFont="1" applyFill="1" applyBorder="1" applyAlignment="1">
      <alignment horizontal="center"/>
    </xf>
    <xf numFmtId="174" fontId="5" fillId="4" borderId="14" xfId="2" applyNumberFormat="1" applyFont="1" applyFill="1" applyBorder="1" applyAlignment="1">
      <alignment horizontal="center"/>
    </xf>
    <xf numFmtId="0" fontId="0" fillId="4" borderId="14" xfId="0" applyFill="1" applyBorder="1"/>
    <xf numFmtId="0" fontId="0" fillId="0" borderId="0" xfId="0" applyFill="1"/>
    <xf numFmtId="168" fontId="5" fillId="0" borderId="0" xfId="0" applyNumberFormat="1" applyFont="1" applyFill="1" applyBorder="1" applyAlignment="1">
      <alignment horizontal="center" vertical="center"/>
    </xf>
    <xf numFmtId="168" fontId="5" fillId="5" borderId="14" xfId="0" applyNumberFormat="1" applyFont="1" applyFill="1" applyBorder="1" applyAlignment="1">
      <alignment horizontal="center" vertical="center"/>
    </xf>
    <xf numFmtId="4" fontId="5" fillId="5" borderId="7" xfId="0" applyNumberFormat="1" applyFont="1" applyFill="1" applyBorder="1" applyAlignment="1">
      <alignment horizontal="center"/>
    </xf>
    <xf numFmtId="170" fontId="4" fillId="3" borderId="9" xfId="1" applyNumberFormat="1" applyFont="1" applyFill="1" applyBorder="1"/>
    <xf numFmtId="168" fontId="0" fillId="0" borderId="13" xfId="0" applyNumberFormat="1" applyBorder="1" applyAlignment="1">
      <alignment horizontal="center"/>
    </xf>
    <xf numFmtId="168" fontId="0" fillId="0" borderId="15" xfId="0" applyNumberFormat="1" applyBorder="1" applyAlignment="1">
      <alignment horizontal="center"/>
    </xf>
    <xf numFmtId="168" fontId="0" fillId="5" borderId="13" xfId="0" applyNumberFormat="1" applyFill="1" applyBorder="1" applyAlignment="1">
      <alignment horizontal="center"/>
    </xf>
    <xf numFmtId="4" fontId="5" fillId="5" borderId="10" xfId="0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164" fontId="5" fillId="9" borderId="6" xfId="0" applyNumberFormat="1" applyFont="1" applyFill="1" applyBorder="1" applyAlignment="1">
      <alignment horizontal="center"/>
    </xf>
    <xf numFmtId="0" fontId="0" fillId="0" borderId="7" xfId="0" applyBorder="1"/>
    <xf numFmtId="164" fontId="5" fillId="9" borderId="8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7" xfId="0" applyFill="1" applyBorder="1"/>
    <xf numFmtId="174" fontId="5" fillId="0" borderId="14" xfId="2" applyNumberFormat="1" applyFont="1" applyFill="1" applyBorder="1" applyAlignment="1">
      <alignment horizontal="center"/>
    </xf>
    <xf numFmtId="3" fontId="5" fillId="0" borderId="15" xfId="0" applyNumberFormat="1" applyFont="1" applyFill="1" applyBorder="1" applyAlignment="1">
      <alignment horizontal="center"/>
    </xf>
    <xf numFmtId="0" fontId="0" fillId="0" borderId="10" xfId="0" applyFill="1" applyBorder="1"/>
    <xf numFmtId="168" fontId="0" fillId="0" borderId="7" xfId="0" applyNumberFormat="1" applyFill="1" applyBorder="1"/>
    <xf numFmtId="168" fontId="0" fillId="5" borderId="4" xfId="0" applyNumberFormat="1" applyFill="1" applyBorder="1" applyAlignment="1">
      <alignment horizontal="center"/>
    </xf>
    <xf numFmtId="0" fontId="0" fillId="5" borderId="5" xfId="0" applyFill="1" applyBorder="1"/>
    <xf numFmtId="164" fontId="5" fillId="9" borderId="0" xfId="0" applyNumberFormat="1" applyFont="1" applyFill="1" applyBorder="1" applyAlignment="1">
      <alignment horizontal="center"/>
    </xf>
    <xf numFmtId="4" fontId="4" fillId="3" borderId="8" xfId="0" applyNumberFormat="1" applyFont="1" applyFill="1" applyBorder="1" applyAlignment="1">
      <alignment horizontal="right"/>
    </xf>
    <xf numFmtId="4" fontId="4" fillId="3" borderId="9" xfId="0" applyNumberFormat="1" applyFont="1" applyFill="1" applyBorder="1"/>
    <xf numFmtId="174" fontId="4" fillId="3" borderId="9" xfId="2" applyNumberFormat="1" applyFont="1" applyFill="1" applyBorder="1"/>
    <xf numFmtId="3" fontId="5" fillId="5" borderId="7" xfId="0" applyNumberFormat="1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3" fontId="5" fillId="0" borderId="10" xfId="0" applyNumberFormat="1" applyFont="1" applyFill="1" applyBorder="1" applyAlignment="1">
      <alignment horizontal="center"/>
    </xf>
    <xf numFmtId="3" fontId="5" fillId="0" borderId="13" xfId="0" applyNumberFormat="1" applyFont="1" applyFill="1" applyBorder="1" applyAlignment="1">
      <alignment horizontal="center"/>
    </xf>
    <xf numFmtId="168" fontId="0" fillId="0" borderId="13" xfId="0" applyNumberFormat="1" applyFill="1" applyBorder="1" applyAlignment="1">
      <alignment horizontal="center"/>
    </xf>
    <xf numFmtId="164" fontId="5" fillId="9" borderId="3" xfId="0" applyNumberFormat="1" applyFont="1" applyFill="1" applyBorder="1" applyAlignment="1">
      <alignment horizontal="center"/>
    </xf>
    <xf numFmtId="0" fontId="0" fillId="0" borderId="5" xfId="0" applyFill="1" applyBorder="1"/>
    <xf numFmtId="0" fontId="0" fillId="0" borderId="5" xfId="0" applyBorder="1"/>
    <xf numFmtId="168" fontId="0" fillId="5" borderId="9" xfId="0" applyNumberFormat="1" applyFill="1" applyBorder="1" applyAlignment="1">
      <alignment horizontal="center"/>
    </xf>
    <xf numFmtId="164" fontId="5" fillId="9" borderId="4" xfId="0" applyNumberFormat="1" applyFont="1" applyFill="1" applyBorder="1" applyAlignment="1">
      <alignment horizontal="center"/>
    </xf>
    <xf numFmtId="164" fontId="5" fillId="9" borderId="9" xfId="0" applyNumberFormat="1" applyFont="1" applyFill="1" applyBorder="1" applyAlignment="1">
      <alignment horizontal="center"/>
    </xf>
    <xf numFmtId="0" fontId="9" fillId="0" borderId="0" xfId="0" applyFont="1"/>
    <xf numFmtId="164" fontId="5" fillId="9" borderId="5" xfId="0" applyNumberFormat="1" applyFont="1" applyFill="1" applyBorder="1" applyAlignment="1">
      <alignment horizontal="center"/>
    </xf>
    <xf numFmtId="164" fontId="5" fillId="9" borderId="7" xfId="0" applyNumberFormat="1" applyFont="1" applyFill="1" applyBorder="1" applyAlignment="1">
      <alignment horizontal="center"/>
    </xf>
    <xf numFmtId="164" fontId="5" fillId="9" borderId="10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>
      <alignment horizontal="center"/>
    </xf>
    <xf numFmtId="164" fontId="6" fillId="3" borderId="9" xfId="0" applyNumberFormat="1" applyFont="1" applyFill="1" applyBorder="1"/>
    <xf numFmtId="0" fontId="0" fillId="3" borderId="9" xfId="0" applyFill="1" applyBorder="1"/>
    <xf numFmtId="0" fontId="0" fillId="3" borderId="10" xfId="0" applyFill="1" applyBorder="1"/>
    <xf numFmtId="164" fontId="5" fillId="8" borderId="3" xfId="0" applyNumberFormat="1" applyFont="1" applyFill="1" applyBorder="1" applyAlignment="1">
      <alignment horizontal="center"/>
    </xf>
    <xf numFmtId="164" fontId="5" fillId="8" borderId="6" xfId="0" applyNumberFormat="1" applyFont="1" applyFill="1" applyBorder="1" applyAlignment="1">
      <alignment horizontal="center"/>
    </xf>
    <xf numFmtId="14" fontId="0" fillId="5" borderId="13" xfId="0" applyNumberFormat="1" applyFill="1" applyBorder="1"/>
    <xf numFmtId="14" fontId="0" fillId="5" borderId="15" xfId="0" applyNumberFormat="1" applyFill="1" applyBorder="1"/>
    <xf numFmtId="14" fontId="8" fillId="5" borderId="14" xfId="0" applyNumberFormat="1" applyFont="1" applyFill="1" applyBorder="1"/>
    <xf numFmtId="14" fontId="9" fillId="5" borderId="14" xfId="0" applyNumberFormat="1" applyFont="1" applyFill="1" applyBorder="1"/>
    <xf numFmtId="14" fontId="8" fillId="5" borderId="13" xfId="0" applyNumberFormat="1" applyFont="1" applyFill="1" applyBorder="1"/>
    <xf numFmtId="14" fontId="0" fillId="4" borderId="14" xfId="0" applyNumberFormat="1" applyFill="1" applyBorder="1"/>
    <xf numFmtId="168" fontId="0" fillId="4" borderId="14" xfId="0" applyNumberFormat="1" applyFill="1" applyBorder="1" applyAlignment="1">
      <alignment horizontal="center"/>
    </xf>
    <xf numFmtId="164" fontId="5" fillId="4" borderId="6" xfId="0" applyNumberFormat="1" applyFont="1" applyFill="1" applyBorder="1" applyAlignment="1">
      <alignment horizontal="center"/>
    </xf>
    <xf numFmtId="0" fontId="0" fillId="4" borderId="7" xfId="0" applyFill="1" applyBorder="1"/>
    <xf numFmtId="168" fontId="0" fillId="0" borderId="0" xfId="0" applyNumberFormat="1" applyFill="1" applyBorder="1" applyAlignment="1">
      <alignment horizontal="center"/>
    </xf>
    <xf numFmtId="168" fontId="0" fillId="0" borderId="9" xfId="0" applyNumberFormat="1" applyFill="1" applyBorder="1" applyAlignment="1">
      <alignment horizontal="center"/>
    </xf>
    <xf numFmtId="14" fontId="0" fillId="0" borderId="14" xfId="0" applyNumberFormat="1" applyFill="1" applyBorder="1"/>
    <xf numFmtId="4" fontId="5" fillId="10" borderId="0" xfId="0" applyNumberFormat="1" applyFont="1" applyFill="1"/>
    <xf numFmtId="4" fontId="9" fillId="10" borderId="0" xfId="0" applyNumberFormat="1" applyFont="1" applyFill="1"/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4" fontId="4" fillId="7" borderId="11" xfId="0" applyNumberFormat="1" applyFont="1" applyFill="1" applyBorder="1" applyAlignment="1">
      <alignment horizontal="left" vertical="center" wrapText="1"/>
    </xf>
    <xf numFmtId="4" fontId="4" fillId="7" borderId="12" xfId="0" applyNumberFormat="1" applyFont="1" applyFill="1" applyBorder="1" applyAlignment="1">
      <alignment horizontal="left" vertical="center" wrapText="1"/>
    </xf>
    <xf numFmtId="4" fontId="4" fillId="7" borderId="2" xfId="0" applyNumberFormat="1" applyFont="1" applyFill="1" applyBorder="1" applyAlignment="1">
      <alignment horizontal="left" vertical="center" wrapText="1"/>
    </xf>
  </cellXfs>
  <cellStyles count="4">
    <cellStyle name="Komma" xfId="1" builtinId="3"/>
    <cellStyle name="Link" xfId="3" builtinId="8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mittentenpflichten@wienerborse.at" TargetMode="External"/><Relationship Id="rId1" Type="http://schemas.openxmlformats.org/officeDocument/2006/relationships/hyperlink" Target="mailto:marktaufsicht@fma.gv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47A9-0DEB-46F9-AF30-0DD3CE3654DD}">
  <dimension ref="A1:IQ363"/>
  <sheetViews>
    <sheetView showGridLines="0" tabSelected="1" zoomScale="90" zoomScaleNormal="90" workbookViewId="0">
      <pane ySplit="5" topLeftCell="A329" activePane="bottomLeft" state="frozen"/>
      <selection pane="bottomLeft" activeCell="B361" sqref="B361"/>
    </sheetView>
  </sheetViews>
  <sheetFormatPr baseColWidth="10" defaultColWidth="11.42578125" defaultRowHeight="12.75" x14ac:dyDescent="0.2"/>
  <cols>
    <col min="2" max="2" width="29.28515625" bestFit="1" customWidth="1"/>
    <col min="3" max="4" width="28.5703125" customWidth="1"/>
    <col min="5" max="5" width="26.42578125" customWidth="1"/>
    <col min="6" max="6" width="15.28515625" customWidth="1"/>
    <col min="7" max="7" width="11.5703125" customWidth="1"/>
    <col min="9" max="9" width="12.7109375" bestFit="1" customWidth="1"/>
    <col min="11" max="11" width="14.42578125" customWidth="1"/>
  </cols>
  <sheetData>
    <row r="1" spans="2:10" ht="31.5" customHeight="1" thickBot="1" x14ac:dyDescent="0.25">
      <c r="B1" s="177" t="s">
        <v>22</v>
      </c>
      <c r="C1" s="178"/>
      <c r="D1" s="178"/>
      <c r="E1" s="178"/>
      <c r="F1" s="178"/>
      <c r="G1" s="178"/>
      <c r="H1" s="178"/>
      <c r="I1" s="178"/>
      <c r="J1" s="179"/>
    </row>
    <row r="2" spans="2:10" ht="51.75" customHeight="1" thickBot="1" x14ac:dyDescent="0.25">
      <c r="B2" s="180" t="s">
        <v>2</v>
      </c>
      <c r="C2" s="181"/>
      <c r="D2" s="181"/>
      <c r="E2" s="181"/>
      <c r="F2" s="181"/>
      <c r="G2" s="181"/>
      <c r="H2" s="181"/>
      <c r="I2" s="181"/>
      <c r="J2" s="182"/>
    </row>
    <row r="3" spans="2:10" ht="13.5" thickBot="1" x14ac:dyDescent="0.25">
      <c r="B3" s="30"/>
      <c r="C3" s="31"/>
      <c r="D3" s="31"/>
      <c r="E3" s="49" t="s">
        <v>3</v>
      </c>
      <c r="F3" s="58"/>
      <c r="G3" s="59" t="s">
        <v>4</v>
      </c>
      <c r="H3" s="60"/>
      <c r="I3" s="61"/>
      <c r="J3" s="62"/>
    </row>
    <row r="4" spans="2:10" ht="16.5" customHeight="1" thickBot="1" x14ac:dyDescent="0.25">
      <c r="B4" s="32"/>
      <c r="C4" s="33"/>
      <c r="D4" s="34"/>
      <c r="E4" s="49" t="s">
        <v>5</v>
      </c>
      <c r="F4" s="58"/>
      <c r="G4" s="59" t="s">
        <v>6</v>
      </c>
      <c r="H4" s="60"/>
      <c r="I4" s="61"/>
      <c r="J4" s="62"/>
    </row>
    <row r="5" spans="2:10" ht="39" thickBot="1" x14ac:dyDescent="0.25">
      <c r="B5" s="6" t="s">
        <v>7</v>
      </c>
      <c r="C5" s="6" t="s">
        <v>8</v>
      </c>
      <c r="D5" s="7" t="s">
        <v>9</v>
      </c>
      <c r="E5" s="6" t="s">
        <v>10</v>
      </c>
      <c r="F5" s="8" t="s">
        <v>11</v>
      </c>
      <c r="G5" s="50" t="s">
        <v>12</v>
      </c>
      <c r="H5" s="54" t="s">
        <v>13</v>
      </c>
      <c r="I5" s="9" t="s">
        <v>0</v>
      </c>
      <c r="J5" s="8" t="s">
        <v>14</v>
      </c>
    </row>
    <row r="6" spans="2:10" x14ac:dyDescent="0.2">
      <c r="B6" s="66">
        <v>44875</v>
      </c>
      <c r="C6" s="38">
        <v>26000</v>
      </c>
      <c r="D6" s="39">
        <v>24.559237692307693</v>
      </c>
      <c r="E6" s="40">
        <f t="shared" ref="E6:E49" si="0">C6*D6</f>
        <v>638540.18000000005</v>
      </c>
      <c r="F6" s="41">
        <f>C6/$C$351</f>
        <v>1.456181567202306E-4</v>
      </c>
      <c r="G6" s="51">
        <v>25.16</v>
      </c>
      <c r="H6" s="55">
        <v>24.12</v>
      </c>
      <c r="I6" s="26" t="s">
        <v>1</v>
      </c>
      <c r="J6" s="63">
        <v>24.8508</v>
      </c>
    </row>
    <row r="7" spans="2:10" ht="13.5" thickBot="1" x14ac:dyDescent="0.25">
      <c r="B7" s="67"/>
      <c r="C7" s="42">
        <v>0</v>
      </c>
      <c r="D7" s="80"/>
      <c r="E7" s="44"/>
      <c r="F7" s="45"/>
      <c r="G7" s="52"/>
      <c r="H7" s="56"/>
      <c r="I7" s="27" t="s">
        <v>15</v>
      </c>
      <c r="J7" s="64"/>
    </row>
    <row r="8" spans="2:10" x14ac:dyDescent="0.2">
      <c r="B8" s="67">
        <v>44876</v>
      </c>
      <c r="C8" s="42">
        <v>80000</v>
      </c>
      <c r="D8" s="43">
        <v>25.413749999999997</v>
      </c>
      <c r="E8" s="44">
        <f>C8*D8</f>
        <v>2033099.9999999998</v>
      </c>
      <c r="F8" s="45">
        <f t="shared" ref="F8:F39" si="1">C8/$C$351</f>
        <v>4.4805586683147877E-4</v>
      </c>
      <c r="G8" s="52">
        <v>25.8</v>
      </c>
      <c r="H8" s="56">
        <v>25.2</v>
      </c>
      <c r="I8" s="26" t="s">
        <v>1</v>
      </c>
      <c r="J8" s="64">
        <v>25.4434</v>
      </c>
    </row>
    <row r="9" spans="2:10" ht="13.5" thickBot="1" x14ac:dyDescent="0.25">
      <c r="B9" s="68"/>
      <c r="C9" s="72">
        <v>0</v>
      </c>
      <c r="D9" s="73"/>
      <c r="E9" s="47">
        <f t="shared" si="0"/>
        <v>0</v>
      </c>
      <c r="F9" s="48">
        <f t="shared" si="1"/>
        <v>0</v>
      </c>
      <c r="G9" s="53"/>
      <c r="H9" s="57"/>
      <c r="I9" s="27" t="s">
        <v>15</v>
      </c>
      <c r="J9" s="65"/>
    </row>
    <row r="10" spans="2:10" x14ac:dyDescent="0.2">
      <c r="B10" s="67">
        <v>44879</v>
      </c>
      <c r="C10" s="42">
        <v>35000</v>
      </c>
      <c r="D10" s="81">
        <v>25.259996999999998</v>
      </c>
      <c r="E10" s="44">
        <f t="shared" si="0"/>
        <v>884099.8949999999</v>
      </c>
      <c r="F10" s="45">
        <f t="shared" si="1"/>
        <v>1.9602444173877196E-4</v>
      </c>
      <c r="G10" s="52">
        <v>25.38</v>
      </c>
      <c r="H10" s="56">
        <v>25.16</v>
      </c>
      <c r="I10" s="26" t="s">
        <v>1</v>
      </c>
      <c r="J10" s="64">
        <v>25.3874</v>
      </c>
    </row>
    <row r="11" spans="2:10" ht="13.5" thickBot="1" x14ac:dyDescent="0.25">
      <c r="B11" s="67"/>
      <c r="C11" s="42">
        <v>0</v>
      </c>
      <c r="D11" s="43"/>
      <c r="E11" s="44">
        <f t="shared" si="0"/>
        <v>0</v>
      </c>
      <c r="F11" s="45">
        <f t="shared" si="1"/>
        <v>0</v>
      </c>
      <c r="G11" s="52"/>
      <c r="H11" s="56"/>
      <c r="I11" s="27" t="s">
        <v>15</v>
      </c>
      <c r="J11" s="64"/>
    </row>
    <row r="12" spans="2:10" x14ac:dyDescent="0.2">
      <c r="B12" s="67">
        <v>44880</v>
      </c>
      <c r="C12" s="42">
        <v>20000</v>
      </c>
      <c r="D12" s="43">
        <v>25.725000000000001</v>
      </c>
      <c r="E12" s="44">
        <f t="shared" si="0"/>
        <v>514500</v>
      </c>
      <c r="F12" s="45">
        <f t="shared" si="1"/>
        <v>1.1201396670786969E-4</v>
      </c>
      <c r="G12" s="52">
        <v>25.8</v>
      </c>
      <c r="H12" s="56">
        <v>25.6</v>
      </c>
      <c r="I12" s="26" t="s">
        <v>1</v>
      </c>
      <c r="J12" s="64">
        <v>25.779499999999999</v>
      </c>
    </row>
    <row r="13" spans="2:10" ht="13.5" thickBot="1" x14ac:dyDescent="0.25">
      <c r="B13" s="67"/>
      <c r="C13" s="42">
        <v>0</v>
      </c>
      <c r="D13" s="43"/>
      <c r="E13" s="44">
        <f t="shared" si="0"/>
        <v>0</v>
      </c>
      <c r="F13" s="45">
        <f t="shared" si="1"/>
        <v>0</v>
      </c>
      <c r="G13" s="52"/>
      <c r="H13" s="56"/>
      <c r="I13" s="27" t="s">
        <v>15</v>
      </c>
      <c r="J13" s="64"/>
    </row>
    <row r="14" spans="2:10" x14ac:dyDescent="0.2">
      <c r="B14" s="67">
        <v>44881</v>
      </c>
      <c r="C14" s="69">
        <v>77170</v>
      </c>
      <c r="D14" s="82">
        <v>25.300127</v>
      </c>
      <c r="E14" s="44">
        <f t="shared" si="0"/>
        <v>1952410.8005899999</v>
      </c>
      <c r="F14" s="45">
        <f t="shared" si="1"/>
        <v>4.3220589054231525E-4</v>
      </c>
      <c r="G14" s="52">
        <v>25.82</v>
      </c>
      <c r="H14" s="56">
        <v>25</v>
      </c>
      <c r="I14" s="26" t="s">
        <v>1</v>
      </c>
      <c r="J14" s="64">
        <v>25.2471</v>
      </c>
    </row>
    <row r="15" spans="2:10" x14ac:dyDescent="0.2">
      <c r="B15" s="67"/>
      <c r="C15" s="44">
        <v>0</v>
      </c>
      <c r="D15" s="43"/>
      <c r="E15" s="44">
        <f t="shared" si="0"/>
        <v>0</v>
      </c>
      <c r="F15" s="45">
        <f t="shared" si="1"/>
        <v>0</v>
      </c>
      <c r="G15" s="52"/>
      <c r="H15" s="56"/>
      <c r="I15" s="26" t="s">
        <v>15</v>
      </c>
      <c r="J15" s="64"/>
    </row>
    <row r="16" spans="2:10" x14ac:dyDescent="0.2">
      <c r="B16" s="67">
        <v>44882</v>
      </c>
      <c r="C16" s="42">
        <v>40000</v>
      </c>
      <c r="D16" s="43">
        <v>25.1995225</v>
      </c>
      <c r="E16" s="44">
        <f t="shared" si="0"/>
        <v>1007980.9</v>
      </c>
      <c r="F16" s="45">
        <f t="shared" si="1"/>
        <v>2.2402793341573938E-4</v>
      </c>
      <c r="G16" s="52">
        <v>25.3</v>
      </c>
      <c r="H16" s="56">
        <v>25.08</v>
      </c>
      <c r="I16" s="26" t="s">
        <v>1</v>
      </c>
      <c r="J16" s="64">
        <v>25.2592</v>
      </c>
    </row>
    <row r="17" spans="2:10" x14ac:dyDescent="0.2">
      <c r="B17" s="67"/>
      <c r="C17" s="42">
        <v>0</v>
      </c>
      <c r="D17" s="43"/>
      <c r="E17" s="44">
        <f t="shared" si="0"/>
        <v>0</v>
      </c>
      <c r="F17" s="45">
        <f t="shared" si="1"/>
        <v>0</v>
      </c>
      <c r="G17" s="52"/>
      <c r="H17" s="56"/>
      <c r="I17" s="26" t="s">
        <v>15</v>
      </c>
      <c r="J17" s="64"/>
    </row>
    <row r="18" spans="2:10" x14ac:dyDescent="0.2">
      <c r="B18" s="67">
        <v>44883</v>
      </c>
      <c r="C18" s="69">
        <v>34000</v>
      </c>
      <c r="D18" s="43">
        <v>25.556318000000001</v>
      </c>
      <c r="E18" s="44">
        <f t="shared" si="0"/>
        <v>868914.81200000003</v>
      </c>
      <c r="F18" s="45">
        <f t="shared" si="1"/>
        <v>1.9042374340337849E-4</v>
      </c>
      <c r="G18" s="52">
        <v>25.74</v>
      </c>
      <c r="H18" s="56">
        <v>25.48</v>
      </c>
      <c r="I18" s="26" t="s">
        <v>1</v>
      </c>
      <c r="J18" s="78">
        <v>25.6553</v>
      </c>
    </row>
    <row r="19" spans="2:10" ht="13.5" thickBot="1" x14ac:dyDescent="0.25">
      <c r="B19" s="68"/>
      <c r="C19" s="72">
        <v>0</v>
      </c>
      <c r="D19" s="73"/>
      <c r="E19" s="47">
        <f t="shared" si="0"/>
        <v>0</v>
      </c>
      <c r="F19" s="48">
        <f t="shared" si="1"/>
        <v>0</v>
      </c>
      <c r="G19" s="53"/>
      <c r="H19" s="57"/>
      <c r="I19" s="27" t="s">
        <v>15</v>
      </c>
      <c r="J19" s="65"/>
    </row>
    <row r="20" spans="2:10" x14ac:dyDescent="0.2">
      <c r="B20" s="67">
        <v>44886</v>
      </c>
      <c r="C20" s="42">
        <v>33000</v>
      </c>
      <c r="D20" s="43">
        <v>25.472669696969689</v>
      </c>
      <c r="E20" s="44">
        <f t="shared" si="0"/>
        <v>840598.09999999974</v>
      </c>
      <c r="F20" s="45">
        <f t="shared" si="1"/>
        <v>1.8482304506798499E-4</v>
      </c>
      <c r="G20" s="52">
        <v>25.58</v>
      </c>
      <c r="H20" s="56">
        <v>25.4</v>
      </c>
      <c r="I20" s="26" t="s">
        <v>1</v>
      </c>
      <c r="J20" s="64">
        <v>25.5307</v>
      </c>
    </row>
    <row r="21" spans="2:10" x14ac:dyDescent="0.2">
      <c r="B21" s="67"/>
      <c r="C21" s="42">
        <v>0</v>
      </c>
      <c r="D21" s="43"/>
      <c r="E21" s="44">
        <f t="shared" si="0"/>
        <v>0</v>
      </c>
      <c r="F21" s="45">
        <f t="shared" si="1"/>
        <v>0</v>
      </c>
      <c r="G21" s="52"/>
      <c r="H21" s="56"/>
      <c r="I21" s="26" t="s">
        <v>15</v>
      </c>
      <c r="J21" s="64"/>
    </row>
    <row r="22" spans="2:10" x14ac:dyDescent="0.2">
      <c r="B22" s="67">
        <v>44887</v>
      </c>
      <c r="C22" s="42">
        <v>22569</v>
      </c>
      <c r="D22" s="43">
        <v>25.896324</v>
      </c>
      <c r="E22" s="44">
        <f t="shared" si="0"/>
        <v>584454.13635599997</v>
      </c>
      <c r="F22" s="45">
        <f t="shared" si="1"/>
        <v>1.2640216073149556E-4</v>
      </c>
      <c r="G22" s="52">
        <v>26.08</v>
      </c>
      <c r="H22" s="56">
        <v>25.74</v>
      </c>
      <c r="I22" s="26" t="s">
        <v>1</v>
      </c>
      <c r="J22" s="64">
        <v>25.878</v>
      </c>
    </row>
    <row r="23" spans="2:10" x14ac:dyDescent="0.2">
      <c r="B23" s="67"/>
      <c r="C23" s="42">
        <v>0</v>
      </c>
      <c r="D23" s="43"/>
      <c r="E23" s="44">
        <f t="shared" si="0"/>
        <v>0</v>
      </c>
      <c r="F23" s="45">
        <f t="shared" si="1"/>
        <v>0</v>
      </c>
      <c r="G23" s="52"/>
      <c r="H23" s="56"/>
      <c r="I23" s="26" t="s">
        <v>15</v>
      </c>
      <c r="J23" s="64"/>
    </row>
    <row r="24" spans="2:10" x14ac:dyDescent="0.2">
      <c r="B24" s="67">
        <v>44888</v>
      </c>
      <c r="C24" s="79">
        <v>50000</v>
      </c>
      <c r="D24" s="82">
        <v>26.168587599999988</v>
      </c>
      <c r="E24" s="44">
        <f t="shared" si="0"/>
        <v>1308429.3799999994</v>
      </c>
      <c r="F24" s="45">
        <f t="shared" si="1"/>
        <v>2.8003491676967425E-4</v>
      </c>
      <c r="G24" s="52">
        <v>26.44</v>
      </c>
      <c r="H24" s="56">
        <v>25.9</v>
      </c>
      <c r="I24" s="26" t="s">
        <v>1</v>
      </c>
      <c r="J24" s="78">
        <v>26.103200000000001</v>
      </c>
    </row>
    <row r="25" spans="2:10" x14ac:dyDescent="0.2">
      <c r="B25" s="67"/>
      <c r="C25" s="42">
        <v>0</v>
      </c>
      <c r="D25" s="43"/>
      <c r="E25" s="44">
        <f t="shared" si="0"/>
        <v>0</v>
      </c>
      <c r="F25" s="45">
        <f t="shared" si="1"/>
        <v>0</v>
      </c>
      <c r="G25" s="52"/>
      <c r="H25" s="56"/>
      <c r="I25" s="26" t="s">
        <v>15</v>
      </c>
      <c r="J25" s="64"/>
    </row>
    <row r="26" spans="2:10" x14ac:dyDescent="0.2">
      <c r="B26" s="67">
        <v>44889</v>
      </c>
      <c r="C26" s="42">
        <v>25878</v>
      </c>
      <c r="D26" s="43">
        <v>25.957681000000001</v>
      </c>
      <c r="E26" s="44">
        <f t="shared" si="0"/>
        <v>671732.86891800002</v>
      </c>
      <c r="F26" s="45">
        <f t="shared" si="1"/>
        <v>1.449348715233126E-4</v>
      </c>
      <c r="G26" s="52">
        <v>26.06</v>
      </c>
      <c r="H26" s="56">
        <v>25.9</v>
      </c>
      <c r="I26" s="26" t="s">
        <v>1</v>
      </c>
      <c r="J26" s="78">
        <v>25.971499999999999</v>
      </c>
    </row>
    <row r="27" spans="2:10" x14ac:dyDescent="0.2">
      <c r="B27" s="67"/>
      <c r="C27" s="42">
        <v>0</v>
      </c>
      <c r="D27" s="43"/>
      <c r="E27" s="44">
        <f t="shared" si="0"/>
        <v>0</v>
      </c>
      <c r="F27" s="45">
        <f t="shared" si="1"/>
        <v>0</v>
      </c>
      <c r="G27" s="52"/>
      <c r="H27" s="56"/>
      <c r="I27" s="26" t="s">
        <v>15</v>
      </c>
      <c r="J27" s="64"/>
    </row>
    <row r="28" spans="2:10" x14ac:dyDescent="0.2">
      <c r="B28" s="67">
        <v>44890</v>
      </c>
      <c r="C28" s="42">
        <v>5592</v>
      </c>
      <c r="D28" s="43">
        <v>25.969281115879827</v>
      </c>
      <c r="E28" s="44">
        <f t="shared" si="0"/>
        <v>145220.22</v>
      </c>
      <c r="F28" s="45">
        <f t="shared" si="1"/>
        <v>3.1319105091520368E-5</v>
      </c>
      <c r="G28" s="52">
        <v>26.12</v>
      </c>
      <c r="H28" s="56">
        <v>25.9</v>
      </c>
      <c r="I28" s="26" t="s">
        <v>1</v>
      </c>
      <c r="J28" s="64">
        <v>26.124099999999999</v>
      </c>
    </row>
    <row r="29" spans="2:10" ht="13.5" thickBot="1" x14ac:dyDescent="0.25">
      <c r="B29" s="68"/>
      <c r="C29" s="72">
        <v>0</v>
      </c>
      <c r="D29" s="73"/>
      <c r="E29" s="47"/>
      <c r="F29" s="48">
        <f t="shared" si="1"/>
        <v>0</v>
      </c>
      <c r="G29" s="53"/>
      <c r="H29" s="57"/>
      <c r="I29" s="27" t="s">
        <v>15</v>
      </c>
      <c r="J29" s="65"/>
    </row>
    <row r="30" spans="2:10" x14ac:dyDescent="0.2">
      <c r="B30" s="67">
        <v>44893</v>
      </c>
      <c r="C30" s="42">
        <v>25000</v>
      </c>
      <c r="D30" s="43">
        <v>25.819998999999999</v>
      </c>
      <c r="E30" s="44">
        <f t="shared" si="0"/>
        <v>645499.97499999998</v>
      </c>
      <c r="F30" s="45">
        <f t="shared" si="1"/>
        <v>1.4001745838483712E-4</v>
      </c>
      <c r="G30" s="52">
        <v>25.92</v>
      </c>
      <c r="H30" s="56">
        <v>25.74</v>
      </c>
      <c r="I30" s="26" t="s">
        <v>1</v>
      </c>
      <c r="J30" s="64">
        <v>25.826000000000001</v>
      </c>
    </row>
    <row r="31" spans="2:10" x14ac:dyDescent="0.2">
      <c r="B31" s="67"/>
      <c r="C31" s="42">
        <v>0</v>
      </c>
      <c r="D31" s="43"/>
      <c r="E31" s="44">
        <f t="shared" si="0"/>
        <v>0</v>
      </c>
      <c r="F31" s="45">
        <f t="shared" si="1"/>
        <v>0</v>
      </c>
      <c r="G31" s="52"/>
      <c r="H31" s="56"/>
      <c r="I31" s="26" t="s">
        <v>15</v>
      </c>
      <c r="J31" s="64"/>
    </row>
    <row r="32" spans="2:10" x14ac:dyDescent="0.2">
      <c r="B32" s="67">
        <v>44894</v>
      </c>
      <c r="C32" s="42">
        <v>12000</v>
      </c>
      <c r="D32" s="43">
        <v>26.176666666666666</v>
      </c>
      <c r="E32" s="44">
        <f t="shared" si="0"/>
        <v>314120</v>
      </c>
      <c r="F32" s="45">
        <f t="shared" si="1"/>
        <v>6.7208380024721812E-5</v>
      </c>
      <c r="G32" s="52">
        <v>26.4</v>
      </c>
      <c r="H32" s="56">
        <v>25.86</v>
      </c>
      <c r="I32" s="26" t="s">
        <v>1</v>
      </c>
      <c r="J32" s="64">
        <v>26.201599999999999</v>
      </c>
    </row>
    <row r="33" spans="1:12" x14ac:dyDescent="0.2">
      <c r="B33" s="67"/>
      <c r="C33" s="42">
        <v>0</v>
      </c>
      <c r="D33" s="43"/>
      <c r="E33" s="44">
        <f t="shared" si="0"/>
        <v>0</v>
      </c>
      <c r="F33" s="45">
        <f t="shared" si="1"/>
        <v>0</v>
      </c>
      <c r="G33" s="52"/>
      <c r="H33" s="56"/>
      <c r="I33" s="26" t="s">
        <v>15</v>
      </c>
      <c r="J33" s="64"/>
    </row>
    <row r="34" spans="1:12" x14ac:dyDescent="0.2">
      <c r="B34" s="67">
        <v>44895</v>
      </c>
      <c r="C34" s="42">
        <v>35417</v>
      </c>
      <c r="D34" s="43">
        <v>26.082903999999999</v>
      </c>
      <c r="E34" s="44">
        <f t="shared" si="0"/>
        <v>923778.210968</v>
      </c>
      <c r="F34" s="45">
        <f t="shared" si="1"/>
        <v>1.9835993294463106E-4</v>
      </c>
      <c r="G34" s="52">
        <v>26.24</v>
      </c>
      <c r="H34" s="56">
        <v>25.9</v>
      </c>
      <c r="I34" s="26" t="s">
        <v>1</v>
      </c>
      <c r="J34" s="64">
        <v>25.984100000000002</v>
      </c>
    </row>
    <row r="35" spans="1:12" x14ac:dyDescent="0.2">
      <c r="B35" s="67"/>
      <c r="C35" s="42">
        <v>0</v>
      </c>
      <c r="D35" s="43"/>
      <c r="E35" s="44">
        <f t="shared" si="0"/>
        <v>0</v>
      </c>
      <c r="F35" s="45">
        <f t="shared" si="1"/>
        <v>0</v>
      </c>
      <c r="G35" s="52"/>
      <c r="H35" s="56"/>
      <c r="I35" s="26" t="s">
        <v>15</v>
      </c>
      <c r="J35" s="64"/>
    </row>
    <row r="36" spans="1:12" x14ac:dyDescent="0.2">
      <c r="B36" s="67">
        <v>44896</v>
      </c>
      <c r="C36" s="42">
        <v>30000</v>
      </c>
      <c r="D36" s="43">
        <v>25.986666666666668</v>
      </c>
      <c r="E36" s="44">
        <f t="shared" si="0"/>
        <v>779600</v>
      </c>
      <c r="F36" s="45">
        <f t="shared" si="1"/>
        <v>1.6802095006180454E-4</v>
      </c>
      <c r="G36" s="52">
        <v>26.1</v>
      </c>
      <c r="H36" s="56">
        <v>25.9</v>
      </c>
      <c r="I36" s="26" t="s">
        <v>1</v>
      </c>
      <c r="J36" s="64">
        <v>26.112300000000001</v>
      </c>
    </row>
    <row r="37" spans="1:12" x14ac:dyDescent="0.2">
      <c r="B37" s="67"/>
      <c r="C37" s="42">
        <v>0</v>
      </c>
      <c r="D37" s="43"/>
      <c r="E37" s="44">
        <f t="shared" si="0"/>
        <v>0</v>
      </c>
      <c r="F37" s="45">
        <f t="shared" si="1"/>
        <v>0</v>
      </c>
      <c r="G37" s="52"/>
      <c r="H37" s="56"/>
      <c r="I37" s="26" t="s">
        <v>15</v>
      </c>
      <c r="J37" s="64"/>
    </row>
    <row r="38" spans="1:12" x14ac:dyDescent="0.2">
      <c r="B38" s="67">
        <v>44897</v>
      </c>
      <c r="C38" s="42">
        <v>35000</v>
      </c>
      <c r="D38" s="43">
        <v>25.903335999999996</v>
      </c>
      <c r="E38" s="44">
        <f t="shared" si="0"/>
        <v>906616.75999999989</v>
      </c>
      <c r="F38" s="45">
        <f t="shared" si="1"/>
        <v>1.9602444173877196E-4</v>
      </c>
      <c r="G38" s="52">
        <v>26.26</v>
      </c>
      <c r="H38" s="56">
        <v>25.82</v>
      </c>
      <c r="I38" s="26" t="s">
        <v>1</v>
      </c>
      <c r="J38" s="64">
        <v>26.0672</v>
      </c>
    </row>
    <row r="39" spans="1:12" ht="13.5" thickBot="1" x14ac:dyDescent="0.25">
      <c r="A39" s="74"/>
      <c r="B39" s="68"/>
      <c r="C39" s="72">
        <v>0</v>
      </c>
      <c r="D39" s="73"/>
      <c r="E39" s="47">
        <f t="shared" si="0"/>
        <v>0</v>
      </c>
      <c r="F39" s="48">
        <f t="shared" si="1"/>
        <v>0</v>
      </c>
      <c r="G39" s="53"/>
      <c r="H39" s="57"/>
      <c r="I39" s="27" t="s">
        <v>15</v>
      </c>
      <c r="J39" s="65"/>
    </row>
    <row r="40" spans="1:12" x14ac:dyDescent="0.2">
      <c r="B40" s="67">
        <v>44900</v>
      </c>
      <c r="C40" s="42">
        <v>89000</v>
      </c>
      <c r="D40" s="43">
        <v>26.095505617977523</v>
      </c>
      <c r="E40" s="44">
        <f t="shared" si="0"/>
        <v>2322499.9999999995</v>
      </c>
      <c r="F40" s="45">
        <f t="shared" ref="F40:F71" si="2">C40/$C$351</f>
        <v>4.9846215185002016E-4</v>
      </c>
      <c r="G40" s="52">
        <v>26.16</v>
      </c>
      <c r="H40" s="56">
        <v>25.9</v>
      </c>
      <c r="I40" s="26" t="s">
        <v>1</v>
      </c>
      <c r="J40" s="64">
        <v>26.050799999999999</v>
      </c>
    </row>
    <row r="41" spans="1:12" x14ac:dyDescent="0.2">
      <c r="B41" s="67"/>
      <c r="C41" s="42">
        <v>0</v>
      </c>
      <c r="D41" s="43"/>
      <c r="E41" s="44">
        <f t="shared" si="0"/>
        <v>0</v>
      </c>
      <c r="F41" s="45">
        <f t="shared" si="2"/>
        <v>0</v>
      </c>
      <c r="G41" s="52"/>
      <c r="H41" s="56"/>
      <c r="I41" s="26" t="s">
        <v>15</v>
      </c>
      <c r="J41" s="64"/>
    </row>
    <row r="42" spans="1:12" x14ac:dyDescent="0.2">
      <c r="B42" s="67">
        <v>44901</v>
      </c>
      <c r="C42" s="42">
        <v>65000</v>
      </c>
      <c r="D42" s="43">
        <v>25.793220000000002</v>
      </c>
      <c r="E42" s="44">
        <f t="shared" si="0"/>
        <v>1676559.3</v>
      </c>
      <c r="F42" s="45">
        <f t="shared" si="2"/>
        <v>3.6404539180057654E-4</v>
      </c>
      <c r="G42" s="52">
        <v>25.86</v>
      </c>
      <c r="H42" s="56">
        <v>25.68</v>
      </c>
      <c r="I42" s="26" t="s">
        <v>1</v>
      </c>
      <c r="J42" s="64">
        <v>25.811900000000001</v>
      </c>
    </row>
    <row r="43" spans="1:12" x14ac:dyDescent="0.2">
      <c r="B43" s="67"/>
      <c r="C43" s="42">
        <v>0</v>
      </c>
      <c r="D43" s="43"/>
      <c r="E43" s="44">
        <f t="shared" si="0"/>
        <v>0</v>
      </c>
      <c r="F43" s="45">
        <f t="shared" si="2"/>
        <v>0</v>
      </c>
      <c r="G43" s="52"/>
      <c r="H43" s="56"/>
      <c r="I43" s="26" t="s">
        <v>15</v>
      </c>
      <c r="J43" s="64"/>
    </row>
    <row r="44" spans="1:12" x14ac:dyDescent="0.2">
      <c r="B44" s="67">
        <v>44902</v>
      </c>
      <c r="C44" s="42">
        <v>27028</v>
      </c>
      <c r="D44" s="43">
        <v>25.377205860589012</v>
      </c>
      <c r="E44" s="44">
        <f t="shared" si="0"/>
        <v>685895.11999999976</v>
      </c>
      <c r="F44" s="45">
        <f t="shared" si="2"/>
        <v>1.5137567460901511E-4</v>
      </c>
      <c r="G44" s="52">
        <v>25.54</v>
      </c>
      <c r="H44" s="56">
        <v>25.28</v>
      </c>
      <c r="I44" s="26" t="s">
        <v>1</v>
      </c>
      <c r="J44" s="64">
        <v>25.530999999999999</v>
      </c>
    </row>
    <row r="45" spans="1:12" x14ac:dyDescent="0.2">
      <c r="B45" s="67"/>
      <c r="C45" s="42">
        <v>0</v>
      </c>
      <c r="D45" s="43"/>
      <c r="E45" s="44">
        <f t="shared" si="0"/>
        <v>0</v>
      </c>
      <c r="F45" s="45">
        <f t="shared" si="2"/>
        <v>0</v>
      </c>
      <c r="G45" s="52"/>
      <c r="H45" s="56"/>
      <c r="I45" s="26" t="s">
        <v>15</v>
      </c>
      <c r="J45" s="64"/>
    </row>
    <row r="46" spans="1:12" x14ac:dyDescent="0.2">
      <c r="B46" s="75">
        <v>44903</v>
      </c>
      <c r="C46" s="85">
        <v>0</v>
      </c>
      <c r="D46" s="43"/>
      <c r="E46" s="44">
        <f t="shared" si="0"/>
        <v>0</v>
      </c>
      <c r="F46" s="45">
        <f t="shared" si="2"/>
        <v>0</v>
      </c>
      <c r="G46" s="84"/>
      <c r="H46" s="84"/>
      <c r="I46" s="26" t="s">
        <v>1</v>
      </c>
      <c r="J46" s="86">
        <v>25.587800000000001</v>
      </c>
      <c r="K46" s="76" t="s">
        <v>23</v>
      </c>
      <c r="L46" s="77"/>
    </row>
    <row r="47" spans="1:12" x14ac:dyDescent="0.2">
      <c r="B47" s="67"/>
      <c r="C47" s="42">
        <v>0</v>
      </c>
      <c r="D47" s="43"/>
      <c r="E47" s="44">
        <f t="shared" si="0"/>
        <v>0</v>
      </c>
      <c r="F47" s="45">
        <f t="shared" si="2"/>
        <v>0</v>
      </c>
      <c r="G47" s="52"/>
      <c r="H47" s="56"/>
      <c r="I47" s="26" t="s">
        <v>15</v>
      </c>
      <c r="J47" s="64"/>
    </row>
    <row r="48" spans="1:12" ht="13.5" thickBot="1" x14ac:dyDescent="0.25">
      <c r="B48" s="67">
        <v>44904</v>
      </c>
      <c r="C48" s="69">
        <v>25000</v>
      </c>
      <c r="D48" s="43">
        <v>25.52</v>
      </c>
      <c r="E48" s="44">
        <f t="shared" si="0"/>
        <v>638000</v>
      </c>
      <c r="F48" s="45">
        <f t="shared" si="2"/>
        <v>1.4001745838483712E-4</v>
      </c>
      <c r="G48" s="53">
        <v>25.6</v>
      </c>
      <c r="H48" s="57">
        <v>25.4</v>
      </c>
      <c r="I48" s="26" t="s">
        <v>1</v>
      </c>
      <c r="J48" s="78">
        <v>25.720199999999998</v>
      </c>
    </row>
    <row r="49" spans="2:10" ht="13.5" thickBot="1" x14ac:dyDescent="0.25">
      <c r="B49" s="68"/>
      <c r="C49" s="72">
        <v>0</v>
      </c>
      <c r="D49" s="73"/>
      <c r="E49" s="47">
        <f t="shared" si="0"/>
        <v>0</v>
      </c>
      <c r="F49" s="48">
        <f t="shared" si="2"/>
        <v>0</v>
      </c>
      <c r="G49" s="53"/>
      <c r="H49" s="57"/>
      <c r="I49" s="27" t="s">
        <v>15</v>
      </c>
      <c r="J49" s="65"/>
    </row>
    <row r="50" spans="2:10" x14ac:dyDescent="0.2">
      <c r="B50" s="67">
        <v>44907</v>
      </c>
      <c r="C50" s="42">
        <v>34294</v>
      </c>
      <c r="D50" s="43">
        <v>25.203327695806838</v>
      </c>
      <c r="E50" s="44">
        <f>C50*D50</f>
        <v>864322.91999999969</v>
      </c>
      <c r="F50" s="45">
        <f t="shared" si="2"/>
        <v>1.9207034871398417E-4</v>
      </c>
      <c r="G50" s="52">
        <v>25.22</v>
      </c>
      <c r="H50" s="56">
        <v>25.18</v>
      </c>
      <c r="I50" s="26" t="s">
        <v>1</v>
      </c>
      <c r="J50" s="64">
        <v>25.297599999999999</v>
      </c>
    </row>
    <row r="51" spans="2:10" x14ac:dyDescent="0.2">
      <c r="B51" s="67"/>
      <c r="C51" s="42">
        <v>0</v>
      </c>
      <c r="D51" s="83"/>
      <c r="E51" s="44">
        <f>C51*D51</f>
        <v>0</v>
      </c>
      <c r="F51" s="45">
        <f t="shared" si="2"/>
        <v>0</v>
      </c>
      <c r="G51" s="52"/>
      <c r="H51" s="56"/>
      <c r="I51" s="26" t="s">
        <v>15</v>
      </c>
      <c r="J51" s="64"/>
    </row>
    <row r="52" spans="2:10" x14ac:dyDescent="0.2">
      <c r="B52" s="67">
        <v>44908</v>
      </c>
      <c r="C52" s="69">
        <v>52733</v>
      </c>
      <c r="D52" s="82">
        <v>25.539376000000001</v>
      </c>
      <c r="E52" s="44">
        <f t="shared" ref="E52:E157" si="3">C52*D52</f>
        <v>1346767.9146080001</v>
      </c>
      <c r="F52" s="45">
        <f t="shared" si="2"/>
        <v>2.9534162532030461E-4</v>
      </c>
      <c r="G52" s="52">
        <v>25.72</v>
      </c>
      <c r="H52" s="56">
        <v>25.26</v>
      </c>
      <c r="I52" s="26" t="s">
        <v>1</v>
      </c>
      <c r="J52" s="78">
        <v>25.625399999999999</v>
      </c>
    </row>
    <row r="53" spans="2:10" x14ac:dyDescent="0.2">
      <c r="B53" s="67"/>
      <c r="C53" s="42">
        <v>0</v>
      </c>
      <c r="D53" s="43"/>
      <c r="E53" s="44">
        <f t="shared" si="3"/>
        <v>0</v>
      </c>
      <c r="F53" s="45">
        <f t="shared" si="2"/>
        <v>0</v>
      </c>
      <c r="G53" s="52"/>
      <c r="H53" s="56"/>
      <c r="I53" s="26" t="s">
        <v>15</v>
      </c>
      <c r="J53" s="64"/>
    </row>
    <row r="54" spans="2:10" x14ac:dyDescent="0.2">
      <c r="B54" s="67">
        <v>44909</v>
      </c>
      <c r="C54" s="44">
        <v>84690</v>
      </c>
      <c r="D54" s="43">
        <v>24.806845436297085</v>
      </c>
      <c r="E54" s="44">
        <f t="shared" si="3"/>
        <v>2100891.7400000002</v>
      </c>
      <c r="F54" s="45">
        <f t="shared" si="2"/>
        <v>4.7432314202447423E-4</v>
      </c>
      <c r="G54" s="52">
        <v>25.38</v>
      </c>
      <c r="H54" s="56">
        <v>24</v>
      </c>
      <c r="I54" s="26" t="s">
        <v>1</v>
      </c>
      <c r="J54" s="78">
        <v>24.526599999999998</v>
      </c>
    </row>
    <row r="55" spans="2:10" x14ac:dyDescent="0.2">
      <c r="B55" s="67"/>
      <c r="C55" s="42">
        <v>0</v>
      </c>
      <c r="D55" s="43"/>
      <c r="E55" s="44">
        <f>C55*D55</f>
        <v>0</v>
      </c>
      <c r="F55" s="45">
        <f t="shared" si="2"/>
        <v>0</v>
      </c>
      <c r="G55" s="52"/>
      <c r="H55" s="56"/>
      <c r="I55" s="26" t="s">
        <v>15</v>
      </c>
      <c r="J55" s="64"/>
    </row>
    <row r="56" spans="2:10" x14ac:dyDescent="0.2">
      <c r="B56" s="67">
        <v>44910</v>
      </c>
      <c r="C56" s="42">
        <v>65293</v>
      </c>
      <c r="D56" s="43">
        <v>24.221061675830484</v>
      </c>
      <c r="E56" s="44">
        <f t="shared" si="3"/>
        <v>1581465.7799999998</v>
      </c>
      <c r="F56" s="45">
        <f t="shared" si="2"/>
        <v>3.6568639641284682E-4</v>
      </c>
      <c r="G56" s="52">
        <v>24.4</v>
      </c>
      <c r="H56" s="56">
        <v>24.06</v>
      </c>
      <c r="I56" s="26" t="s">
        <v>1</v>
      </c>
      <c r="J56" s="64">
        <v>24.237100000000002</v>
      </c>
    </row>
    <row r="57" spans="2:10" x14ac:dyDescent="0.2">
      <c r="B57" s="67"/>
      <c r="C57" s="42">
        <v>0</v>
      </c>
      <c r="D57" s="43"/>
      <c r="E57" s="44">
        <f t="shared" si="3"/>
        <v>0</v>
      </c>
      <c r="F57" s="45">
        <f t="shared" si="2"/>
        <v>0</v>
      </c>
      <c r="G57" s="52"/>
      <c r="H57" s="56"/>
      <c r="I57" s="26" t="s">
        <v>15</v>
      </c>
      <c r="J57" s="64"/>
    </row>
    <row r="58" spans="2:10" x14ac:dyDescent="0.2">
      <c r="B58" s="67">
        <v>44911</v>
      </c>
      <c r="C58" s="42">
        <v>89490</v>
      </c>
      <c r="D58" s="43">
        <v>24.006874064141247</v>
      </c>
      <c r="E58" s="44">
        <f t="shared" si="3"/>
        <v>2148375.16</v>
      </c>
      <c r="F58" s="45">
        <f t="shared" si="2"/>
        <v>5.0120649403436292E-4</v>
      </c>
      <c r="G58" s="52">
        <v>24.16</v>
      </c>
      <c r="H58" s="56">
        <v>23.8</v>
      </c>
      <c r="I58" s="26" t="s">
        <v>1</v>
      </c>
      <c r="J58" s="64">
        <v>23.975899999999999</v>
      </c>
    </row>
    <row r="59" spans="2:10" ht="13.5" thickBot="1" x14ac:dyDescent="0.25">
      <c r="B59" s="67"/>
      <c r="C59" s="42">
        <v>0</v>
      </c>
      <c r="D59" s="46"/>
      <c r="E59" s="44">
        <f t="shared" si="3"/>
        <v>0</v>
      </c>
      <c r="F59" s="45">
        <f t="shared" si="2"/>
        <v>0</v>
      </c>
      <c r="G59" s="52"/>
      <c r="H59" s="56"/>
      <c r="I59" s="26" t="s">
        <v>15</v>
      </c>
      <c r="J59" s="64"/>
    </row>
    <row r="60" spans="2:10" x14ac:dyDescent="0.2">
      <c r="B60" s="66">
        <v>44914</v>
      </c>
      <c r="C60" s="38">
        <v>65231</v>
      </c>
      <c r="D60" s="92">
        <v>24.336792322668668</v>
      </c>
      <c r="E60" s="40">
        <f t="shared" si="3"/>
        <v>1587513.2999999998</v>
      </c>
      <c r="F60" s="41">
        <f t="shared" si="2"/>
        <v>3.653391531160524E-4</v>
      </c>
      <c r="G60" s="51">
        <v>24.38</v>
      </c>
      <c r="H60" s="55">
        <v>24.28</v>
      </c>
      <c r="I60" s="93" t="s">
        <v>1</v>
      </c>
      <c r="J60" s="88">
        <v>24.305599999999998</v>
      </c>
    </row>
    <row r="61" spans="2:10" x14ac:dyDescent="0.2">
      <c r="B61" s="67"/>
      <c r="C61" s="42">
        <v>0</v>
      </c>
      <c r="D61" s="46"/>
      <c r="E61" s="44">
        <f t="shared" si="3"/>
        <v>0</v>
      </c>
      <c r="F61" s="45">
        <f t="shared" si="2"/>
        <v>0</v>
      </c>
      <c r="G61" s="52"/>
      <c r="H61" s="56"/>
      <c r="I61" s="26" t="s">
        <v>15</v>
      </c>
      <c r="J61" s="89"/>
    </row>
    <row r="62" spans="2:10" x14ac:dyDescent="0.2">
      <c r="B62" s="67">
        <v>44915</v>
      </c>
      <c r="C62" s="69">
        <v>22000</v>
      </c>
      <c r="D62" s="87">
        <v>24.069669999999999</v>
      </c>
      <c r="E62" s="44">
        <f t="shared" si="3"/>
        <v>529532.74</v>
      </c>
      <c r="F62" s="45">
        <f t="shared" si="2"/>
        <v>1.2321536337865668E-4</v>
      </c>
      <c r="G62" s="52">
        <v>24.38</v>
      </c>
      <c r="H62" s="56">
        <v>23.86</v>
      </c>
      <c r="I62" s="26" t="s">
        <v>1</v>
      </c>
      <c r="J62" s="90">
        <v>24.150500000000001</v>
      </c>
    </row>
    <row r="63" spans="2:10" x14ac:dyDescent="0.2">
      <c r="B63" s="67"/>
      <c r="C63" s="42">
        <v>0</v>
      </c>
      <c r="D63" s="46"/>
      <c r="E63" s="44">
        <f t="shared" si="3"/>
        <v>0</v>
      </c>
      <c r="F63" s="45">
        <f t="shared" si="2"/>
        <v>0</v>
      </c>
      <c r="G63" s="52"/>
      <c r="H63" s="56"/>
      <c r="I63" s="26" t="s">
        <v>15</v>
      </c>
      <c r="J63" s="89"/>
    </row>
    <row r="64" spans="2:10" x14ac:dyDescent="0.2">
      <c r="B64" s="67">
        <v>44916</v>
      </c>
      <c r="C64" s="42">
        <v>32599</v>
      </c>
      <c r="D64" s="46">
        <v>24.17445688518054</v>
      </c>
      <c r="E64" s="44">
        <f t="shared" si="3"/>
        <v>788063.12000000046</v>
      </c>
      <c r="F64" s="45">
        <f t="shared" si="2"/>
        <v>1.825771650354922E-4</v>
      </c>
      <c r="G64" s="52">
        <v>24.88</v>
      </c>
      <c r="H64" s="56">
        <v>24</v>
      </c>
      <c r="I64" s="26" t="s">
        <v>1</v>
      </c>
      <c r="J64" s="89">
        <v>24.631399999999999</v>
      </c>
    </row>
    <row r="65" spans="2:10" x14ac:dyDescent="0.2">
      <c r="B65" s="67"/>
      <c r="C65" s="42">
        <v>0</v>
      </c>
      <c r="D65" s="46"/>
      <c r="E65" s="44">
        <v>0</v>
      </c>
      <c r="F65" s="45">
        <f t="shared" si="2"/>
        <v>0</v>
      </c>
      <c r="G65" s="52"/>
      <c r="H65" s="56"/>
      <c r="I65" s="26" t="s">
        <v>15</v>
      </c>
      <c r="J65" s="89"/>
    </row>
    <row r="66" spans="2:10" x14ac:dyDescent="0.2">
      <c r="B66" s="96">
        <v>44917</v>
      </c>
      <c r="C66" s="42">
        <v>55294</v>
      </c>
      <c r="D66" s="46">
        <v>24.776809057040548</v>
      </c>
      <c r="E66" s="44">
        <f t="shared" si="3"/>
        <v>1370008.8800000001</v>
      </c>
      <c r="F66" s="45">
        <f t="shared" si="2"/>
        <v>3.0968501375724738E-4</v>
      </c>
      <c r="G66" s="52">
        <v>24.9</v>
      </c>
      <c r="H66" s="56">
        <v>24.52</v>
      </c>
      <c r="I66" s="26" t="s">
        <v>1</v>
      </c>
      <c r="J66" s="89">
        <v>24.715499999999999</v>
      </c>
    </row>
    <row r="67" spans="2:10" x14ac:dyDescent="0.2">
      <c r="B67" s="96"/>
      <c r="C67" s="42">
        <v>0</v>
      </c>
      <c r="D67" s="46"/>
      <c r="E67" s="44">
        <v>0</v>
      </c>
      <c r="F67" s="45">
        <f t="shared" si="2"/>
        <v>0</v>
      </c>
      <c r="G67" s="52"/>
      <c r="H67" s="56"/>
      <c r="I67" s="26" t="s">
        <v>15</v>
      </c>
      <c r="J67" s="89"/>
    </row>
    <row r="68" spans="2:10" x14ac:dyDescent="0.2">
      <c r="B68" s="98">
        <v>44918</v>
      </c>
      <c r="C68" s="42">
        <v>35004</v>
      </c>
      <c r="D68" s="46">
        <v>25.036274711461548</v>
      </c>
      <c r="E68" s="44">
        <f t="shared" si="3"/>
        <v>876369.76</v>
      </c>
      <c r="F68" s="45">
        <f t="shared" si="2"/>
        <v>1.9604684453211355E-4</v>
      </c>
      <c r="G68" s="52">
        <v>25.18</v>
      </c>
      <c r="H68" s="56">
        <v>24.78</v>
      </c>
      <c r="I68" s="26" t="s">
        <v>1</v>
      </c>
      <c r="J68" s="89">
        <v>24.991900000000001</v>
      </c>
    </row>
    <row r="69" spans="2:10" ht="13.5" thickBot="1" x14ac:dyDescent="0.25">
      <c r="B69" s="91"/>
      <c r="C69" s="72">
        <v>0</v>
      </c>
      <c r="D69" s="91"/>
      <c r="E69" s="44">
        <f t="shared" si="3"/>
        <v>0</v>
      </c>
      <c r="F69" s="48">
        <f t="shared" si="2"/>
        <v>0</v>
      </c>
      <c r="G69" s="94"/>
      <c r="H69" s="95"/>
      <c r="I69" s="91" t="s">
        <v>15</v>
      </c>
      <c r="J69" s="29"/>
    </row>
    <row r="70" spans="2:10" x14ac:dyDescent="0.2">
      <c r="B70" s="163">
        <v>44922</v>
      </c>
      <c r="C70" s="105">
        <v>30705</v>
      </c>
      <c r="D70" s="46">
        <v>24.957948216902789</v>
      </c>
      <c r="E70" s="40">
        <f t="shared" si="3"/>
        <v>766333.80000000016</v>
      </c>
      <c r="F70" s="45">
        <f t="shared" si="2"/>
        <v>1.7196944238825695E-4</v>
      </c>
      <c r="G70" s="52">
        <v>25.1</v>
      </c>
      <c r="H70" s="56">
        <v>24.82</v>
      </c>
      <c r="I70" s="100" t="s">
        <v>1</v>
      </c>
      <c r="J70" s="106">
        <v>24.991299999999999</v>
      </c>
    </row>
    <row r="71" spans="2:10" x14ac:dyDescent="0.2">
      <c r="B71" s="36"/>
      <c r="C71" s="42">
        <v>0</v>
      </c>
      <c r="D71" s="99"/>
      <c r="E71" s="44">
        <f t="shared" si="3"/>
        <v>0</v>
      </c>
      <c r="F71" s="45">
        <f t="shared" si="2"/>
        <v>0</v>
      </c>
      <c r="G71" s="52"/>
      <c r="H71" s="56"/>
      <c r="I71" s="35" t="s">
        <v>15</v>
      </c>
      <c r="J71" s="35"/>
    </row>
    <row r="72" spans="2:10" x14ac:dyDescent="0.2">
      <c r="B72" s="96">
        <v>44923</v>
      </c>
      <c r="C72" s="42">
        <v>56928</v>
      </c>
      <c r="D72" s="46">
        <v>24.846837408656537</v>
      </c>
      <c r="E72" s="44">
        <f t="shared" si="3"/>
        <v>1414480.7599999993</v>
      </c>
      <c r="F72" s="45">
        <f t="shared" ref="F72:F98" si="4">C72/$C$351</f>
        <v>3.1883655483728031E-4</v>
      </c>
      <c r="G72" s="52">
        <v>25.06</v>
      </c>
      <c r="H72" s="56">
        <v>24.74</v>
      </c>
      <c r="I72" s="35" t="s">
        <v>1</v>
      </c>
      <c r="J72" s="35">
        <v>24.863600000000002</v>
      </c>
    </row>
    <row r="73" spans="2:10" x14ac:dyDescent="0.2">
      <c r="B73" s="36"/>
      <c r="C73" s="97">
        <v>0</v>
      </c>
      <c r="D73" s="99"/>
      <c r="E73" s="44">
        <f t="shared" si="3"/>
        <v>0</v>
      </c>
      <c r="F73" s="45">
        <f t="shared" si="4"/>
        <v>0</v>
      </c>
      <c r="G73" s="52"/>
      <c r="H73" s="56"/>
      <c r="I73" s="35" t="s">
        <v>15</v>
      </c>
      <c r="J73" s="35"/>
    </row>
    <row r="74" spans="2:10" x14ac:dyDescent="0.2">
      <c r="B74" s="96">
        <v>44924</v>
      </c>
      <c r="C74" s="42">
        <v>27280</v>
      </c>
      <c r="D74" s="46">
        <v>24.981649560117305</v>
      </c>
      <c r="E74" s="44">
        <f t="shared" si="3"/>
        <v>681499.4</v>
      </c>
      <c r="F74" s="45">
        <f t="shared" si="4"/>
        <v>1.5278705058953426E-4</v>
      </c>
      <c r="G74" s="52">
        <v>25</v>
      </c>
      <c r="H74" s="56">
        <v>24.92</v>
      </c>
      <c r="I74" s="35" t="s">
        <v>1</v>
      </c>
      <c r="J74" s="35">
        <v>24.910499999999999</v>
      </c>
    </row>
    <row r="75" spans="2:10" x14ac:dyDescent="0.2">
      <c r="B75" s="36"/>
      <c r="C75" s="97">
        <v>0</v>
      </c>
      <c r="D75" s="99"/>
      <c r="E75" s="44">
        <f t="shared" si="3"/>
        <v>0</v>
      </c>
      <c r="F75" s="45">
        <f t="shared" si="4"/>
        <v>0</v>
      </c>
      <c r="G75" s="52"/>
      <c r="H75" s="56"/>
      <c r="I75" s="35" t="s">
        <v>15</v>
      </c>
      <c r="J75" s="35"/>
    </row>
    <row r="76" spans="2:10" x14ac:dyDescent="0.2">
      <c r="B76" s="96">
        <v>44925</v>
      </c>
      <c r="C76" s="42">
        <v>18976</v>
      </c>
      <c r="D76" s="46">
        <v>24.820832630691406</v>
      </c>
      <c r="E76" s="44">
        <f t="shared" si="3"/>
        <v>471000.12000000011</v>
      </c>
      <c r="F76" s="45">
        <f t="shared" si="4"/>
        <v>1.0627885161242676E-4</v>
      </c>
      <c r="G76" s="52">
        <v>24.86</v>
      </c>
      <c r="H76" s="56">
        <v>24.74</v>
      </c>
      <c r="I76" s="35" t="s">
        <v>1</v>
      </c>
      <c r="J76" s="35">
        <v>24.808199999999999</v>
      </c>
    </row>
    <row r="77" spans="2:10" ht="13.5" thickBot="1" x14ac:dyDescent="0.25">
      <c r="B77" s="91"/>
      <c r="C77" s="102">
        <v>0</v>
      </c>
      <c r="D77" s="108"/>
      <c r="E77" s="47">
        <f t="shared" si="3"/>
        <v>0</v>
      </c>
      <c r="F77" s="45">
        <f t="shared" si="4"/>
        <v>0</v>
      </c>
      <c r="G77" s="53"/>
      <c r="H77" s="57"/>
      <c r="I77" s="101" t="s">
        <v>15</v>
      </c>
      <c r="J77" s="101"/>
    </row>
    <row r="78" spans="2:10" x14ac:dyDescent="0.2">
      <c r="B78" s="96">
        <v>44928</v>
      </c>
      <c r="C78" s="42">
        <v>24000</v>
      </c>
      <c r="D78" s="110">
        <v>25.301971000000002</v>
      </c>
      <c r="E78" s="44">
        <f t="shared" si="3"/>
        <v>607247.304</v>
      </c>
      <c r="F78" s="41">
        <f t="shared" si="4"/>
        <v>1.3441676004944362E-4</v>
      </c>
      <c r="G78" s="52">
        <v>25.4</v>
      </c>
      <c r="H78" s="56">
        <v>25.1</v>
      </c>
      <c r="I78" s="35" t="s">
        <v>1</v>
      </c>
      <c r="J78" s="36">
        <v>25.275500000000001</v>
      </c>
    </row>
    <row r="79" spans="2:10" x14ac:dyDescent="0.2">
      <c r="B79" s="36"/>
      <c r="C79" s="42">
        <v>0</v>
      </c>
      <c r="D79" s="64"/>
      <c r="E79" s="44">
        <f t="shared" si="3"/>
        <v>0</v>
      </c>
      <c r="F79" s="45">
        <f t="shared" si="4"/>
        <v>0</v>
      </c>
      <c r="G79" s="52"/>
      <c r="H79" s="56"/>
      <c r="I79" s="35" t="s">
        <v>15</v>
      </c>
      <c r="J79" s="35"/>
    </row>
    <row r="80" spans="2:10" x14ac:dyDescent="0.2">
      <c r="B80" s="96">
        <v>44929</v>
      </c>
      <c r="C80" s="69">
        <v>56000</v>
      </c>
      <c r="D80" s="78">
        <v>25.538283</v>
      </c>
      <c r="E80" s="79">
        <f t="shared" si="3"/>
        <v>1430143.848</v>
      </c>
      <c r="F80" s="45">
        <f t="shared" si="4"/>
        <v>3.1363910678203514E-4</v>
      </c>
      <c r="G80" s="52">
        <v>25.76</v>
      </c>
      <c r="H80" s="56">
        <v>25.36</v>
      </c>
      <c r="I80" s="35" t="s">
        <v>1</v>
      </c>
      <c r="J80" s="111">
        <v>25.582100000000001</v>
      </c>
    </row>
    <row r="81" spans="2:13" x14ac:dyDescent="0.2">
      <c r="B81" s="36"/>
      <c r="C81" s="42">
        <v>0</v>
      </c>
      <c r="D81" s="64"/>
      <c r="E81" s="44">
        <f t="shared" si="3"/>
        <v>0</v>
      </c>
      <c r="F81" s="45">
        <f t="shared" si="4"/>
        <v>0</v>
      </c>
      <c r="G81" s="52"/>
      <c r="H81" s="56"/>
      <c r="I81" s="35" t="s">
        <v>15</v>
      </c>
      <c r="J81" s="35"/>
    </row>
    <row r="82" spans="2:13" x14ac:dyDescent="0.2">
      <c r="B82" s="96">
        <v>44930</v>
      </c>
      <c r="C82" s="69">
        <v>20900</v>
      </c>
      <c r="D82" s="78">
        <v>25.660602000000001</v>
      </c>
      <c r="E82" s="44">
        <f t="shared" si="3"/>
        <v>536306.58180000004</v>
      </c>
      <c r="F82" s="45">
        <f t="shared" si="4"/>
        <v>1.1705459520972383E-4</v>
      </c>
      <c r="G82" s="52">
        <v>25.98</v>
      </c>
      <c r="H82" s="56">
        <v>25.54</v>
      </c>
      <c r="I82" s="35" t="s">
        <v>1</v>
      </c>
      <c r="J82" s="111">
        <v>25.840499999999999</v>
      </c>
    </row>
    <row r="83" spans="2:13" x14ac:dyDescent="0.2">
      <c r="B83" s="36"/>
      <c r="C83" s="42">
        <v>0</v>
      </c>
      <c r="D83" s="64"/>
      <c r="E83" s="44">
        <f t="shared" si="3"/>
        <v>0</v>
      </c>
      <c r="F83" s="45">
        <f t="shared" si="4"/>
        <v>0</v>
      </c>
      <c r="G83" s="52"/>
      <c r="H83" s="56"/>
      <c r="I83" s="35" t="s">
        <v>15</v>
      </c>
      <c r="J83" s="35"/>
    </row>
    <row r="84" spans="2:13" x14ac:dyDescent="0.2">
      <c r="B84" s="96">
        <v>44931</v>
      </c>
      <c r="C84" s="42">
        <v>24344</v>
      </c>
      <c r="D84" s="64">
        <v>26.345764870193889</v>
      </c>
      <c r="E84" s="44">
        <f t="shared" si="3"/>
        <v>641361.30000000005</v>
      </c>
      <c r="F84" s="45">
        <f t="shared" si="4"/>
        <v>1.3634340027681899E-4</v>
      </c>
      <c r="G84" s="52">
        <v>26.84</v>
      </c>
      <c r="H84" s="56">
        <v>25.9</v>
      </c>
      <c r="I84" s="35" t="s">
        <v>1</v>
      </c>
      <c r="J84" s="36">
        <v>26.624400000000001</v>
      </c>
    </row>
    <row r="85" spans="2:13" x14ac:dyDescent="0.2">
      <c r="B85" s="36"/>
      <c r="C85" s="42">
        <v>0</v>
      </c>
      <c r="D85" s="64"/>
      <c r="E85" s="44">
        <f t="shared" si="3"/>
        <v>0</v>
      </c>
      <c r="F85" s="45">
        <f t="shared" si="4"/>
        <v>0</v>
      </c>
      <c r="G85" s="52"/>
      <c r="H85" s="56"/>
      <c r="I85" s="35" t="s">
        <v>15</v>
      </c>
      <c r="J85" s="35"/>
    </row>
    <row r="86" spans="2:13" x14ac:dyDescent="0.2">
      <c r="B86" s="165">
        <v>44932</v>
      </c>
      <c r="C86" s="112"/>
      <c r="D86" s="113"/>
      <c r="E86" s="114">
        <f t="shared" si="3"/>
        <v>0</v>
      </c>
      <c r="F86" s="115">
        <f t="shared" si="4"/>
        <v>0</v>
      </c>
      <c r="G86" s="84"/>
      <c r="H86" s="84"/>
      <c r="I86" s="116" t="s">
        <v>1</v>
      </c>
      <c r="J86" s="116"/>
      <c r="K86" s="104" t="s">
        <v>24</v>
      </c>
      <c r="L86" s="104"/>
      <c r="M86" s="104"/>
    </row>
    <row r="87" spans="2:13" ht="13.5" thickBot="1" x14ac:dyDescent="0.25">
      <c r="B87" s="91"/>
      <c r="C87" s="72">
        <v>0</v>
      </c>
      <c r="D87" s="109"/>
      <c r="E87" s="44">
        <f t="shared" si="3"/>
        <v>0</v>
      </c>
      <c r="F87" s="48">
        <f t="shared" si="4"/>
        <v>0</v>
      </c>
      <c r="G87" s="53"/>
      <c r="H87" s="57"/>
      <c r="I87" s="101" t="s">
        <v>15</v>
      </c>
      <c r="J87" s="101"/>
    </row>
    <row r="88" spans="2:13" x14ac:dyDescent="0.2">
      <c r="B88" s="96">
        <v>44935</v>
      </c>
      <c r="C88" s="42">
        <v>75571</v>
      </c>
      <c r="D88" s="122">
        <v>27.358142673776978</v>
      </c>
      <c r="E88" s="40">
        <f t="shared" si="3"/>
        <v>2067482.2</v>
      </c>
      <c r="F88" s="45">
        <f t="shared" si="4"/>
        <v>4.2325037390402104E-4</v>
      </c>
      <c r="G88" s="52">
        <v>27.58</v>
      </c>
      <c r="H88" s="56">
        <v>27.1</v>
      </c>
      <c r="I88" s="35" t="s">
        <v>1</v>
      </c>
      <c r="J88" s="35">
        <v>27.338899999999999</v>
      </c>
    </row>
    <row r="89" spans="2:13" x14ac:dyDescent="0.2">
      <c r="B89" s="36"/>
      <c r="C89" s="42">
        <v>0</v>
      </c>
      <c r="D89" s="64">
        <v>0</v>
      </c>
      <c r="E89" s="44">
        <f t="shared" si="3"/>
        <v>0</v>
      </c>
      <c r="F89" s="45">
        <f t="shared" si="4"/>
        <v>0</v>
      </c>
      <c r="G89" s="52"/>
      <c r="H89" s="56"/>
      <c r="I89" s="35" t="s">
        <v>15</v>
      </c>
      <c r="J89" s="35"/>
    </row>
    <row r="90" spans="2:13" x14ac:dyDescent="0.2">
      <c r="B90" s="96">
        <v>44936</v>
      </c>
      <c r="C90" s="42">
        <v>82022</v>
      </c>
      <c r="D90" s="64">
        <v>27.257721343054307</v>
      </c>
      <c r="E90" s="44">
        <f t="shared" si="3"/>
        <v>2235732.8200000003</v>
      </c>
      <c r="F90" s="45">
        <f t="shared" si="4"/>
        <v>4.5938047886564441E-4</v>
      </c>
      <c r="G90" s="52">
        <v>27.46</v>
      </c>
      <c r="H90" s="56">
        <v>27</v>
      </c>
      <c r="I90" s="35" t="s">
        <v>1</v>
      </c>
      <c r="J90" s="35">
        <v>27.265499999999999</v>
      </c>
    </row>
    <row r="91" spans="2:13" x14ac:dyDescent="0.2">
      <c r="B91" s="36"/>
      <c r="C91" s="42">
        <v>0</v>
      </c>
      <c r="D91" s="64">
        <v>0</v>
      </c>
      <c r="E91" s="44">
        <f t="shared" si="3"/>
        <v>0</v>
      </c>
      <c r="F91" s="45">
        <f t="shared" si="4"/>
        <v>0</v>
      </c>
      <c r="G91" s="52"/>
      <c r="H91" s="56"/>
      <c r="I91" s="35" t="s">
        <v>15</v>
      </c>
      <c r="J91" s="35"/>
    </row>
    <row r="92" spans="2:13" x14ac:dyDescent="0.2">
      <c r="B92" s="96">
        <v>44937</v>
      </c>
      <c r="C92" s="69">
        <v>72198</v>
      </c>
      <c r="D92" s="78">
        <v>27.44016731765424</v>
      </c>
      <c r="E92" s="44">
        <f t="shared" si="3"/>
        <v>1981125.2000000009</v>
      </c>
      <c r="F92" s="45">
        <f t="shared" si="4"/>
        <v>4.0435921841873885E-4</v>
      </c>
      <c r="G92" s="52">
        <v>27.5</v>
      </c>
      <c r="H92" s="56">
        <v>27.36</v>
      </c>
      <c r="I92" s="35" t="s">
        <v>1</v>
      </c>
      <c r="J92" s="35">
        <v>27.523499999999999</v>
      </c>
    </row>
    <row r="93" spans="2:13" x14ac:dyDescent="0.2">
      <c r="B93" s="36"/>
      <c r="C93" s="42">
        <v>0</v>
      </c>
      <c r="D93" s="64">
        <v>0</v>
      </c>
      <c r="E93" s="44">
        <f t="shared" si="3"/>
        <v>0</v>
      </c>
      <c r="F93" s="45">
        <f t="shared" si="4"/>
        <v>0</v>
      </c>
      <c r="G93" s="52"/>
      <c r="H93" s="56"/>
      <c r="I93" s="35" t="s">
        <v>15</v>
      </c>
      <c r="J93" s="35"/>
    </row>
    <row r="94" spans="2:13" x14ac:dyDescent="0.2">
      <c r="B94" s="96">
        <v>44938</v>
      </c>
      <c r="C94" s="42">
        <v>81931</v>
      </c>
      <c r="D94" s="119">
        <v>28.115507999999998</v>
      </c>
      <c r="E94" s="44">
        <f t="shared" si="3"/>
        <v>2303531.6859479998</v>
      </c>
      <c r="F94" s="45">
        <f t="shared" si="4"/>
        <v>4.588708153171236E-4</v>
      </c>
      <c r="G94" s="52">
        <v>28.36</v>
      </c>
      <c r="H94" s="56">
        <v>27.8</v>
      </c>
      <c r="I94" s="36" t="s">
        <v>1</v>
      </c>
      <c r="J94" s="36">
        <v>28.107500000000002</v>
      </c>
    </row>
    <row r="95" spans="2:13" x14ac:dyDescent="0.2">
      <c r="B95" s="36"/>
      <c r="C95" s="42">
        <v>1500</v>
      </c>
      <c r="D95" s="119">
        <v>27.943840000000002</v>
      </c>
      <c r="E95" s="44">
        <f t="shared" si="3"/>
        <v>41915.760000000002</v>
      </c>
      <c r="F95" s="45">
        <f t="shared" si="4"/>
        <v>8.4010475030902265E-6</v>
      </c>
      <c r="G95" s="52">
        <v>27.94</v>
      </c>
      <c r="H95" s="56">
        <v>27.86</v>
      </c>
      <c r="I95" s="36" t="s">
        <v>15</v>
      </c>
      <c r="J95" s="35"/>
    </row>
    <row r="96" spans="2:13" x14ac:dyDescent="0.2">
      <c r="B96" s="96">
        <v>44939</v>
      </c>
      <c r="C96" s="42">
        <v>80233</v>
      </c>
      <c r="D96" s="64">
        <v>28.445452</v>
      </c>
      <c r="E96" s="44">
        <f t="shared" si="3"/>
        <v>2282263.9503159998</v>
      </c>
      <c r="F96" s="45">
        <f t="shared" si="4"/>
        <v>4.4936082954362546E-4</v>
      </c>
      <c r="G96" s="52">
        <v>28.66</v>
      </c>
      <c r="H96" s="56">
        <v>27.9</v>
      </c>
      <c r="I96" s="35" t="s">
        <v>1</v>
      </c>
      <c r="J96" s="35">
        <v>28.5288</v>
      </c>
    </row>
    <row r="97" spans="2:10" ht="13.5" thickBot="1" x14ac:dyDescent="0.25">
      <c r="B97" s="91"/>
      <c r="C97" s="72">
        <v>3000</v>
      </c>
      <c r="D97" s="123">
        <v>28.54</v>
      </c>
      <c r="E97" s="47">
        <f t="shared" si="3"/>
        <v>85620</v>
      </c>
      <c r="F97" s="48">
        <f t="shared" si="4"/>
        <v>1.6802095006180453E-5</v>
      </c>
      <c r="G97" s="53">
        <v>28.54</v>
      </c>
      <c r="H97" s="57">
        <v>28.54</v>
      </c>
      <c r="I97" s="101" t="s">
        <v>15</v>
      </c>
      <c r="J97" s="101"/>
    </row>
    <row r="98" spans="2:10" x14ac:dyDescent="0.2">
      <c r="B98" s="96">
        <v>44942</v>
      </c>
      <c r="C98" s="42">
        <v>19473</v>
      </c>
      <c r="D98" s="70">
        <v>28.795689416114623</v>
      </c>
      <c r="E98" s="120">
        <f t="shared" si="3"/>
        <v>560738.46000000008</v>
      </c>
      <c r="F98" s="45">
        <f t="shared" si="4"/>
        <v>1.0906239868511733E-4</v>
      </c>
      <c r="G98" s="52">
        <v>28.94</v>
      </c>
      <c r="H98" s="56">
        <v>28.66</v>
      </c>
      <c r="I98" s="35" t="s">
        <v>1</v>
      </c>
      <c r="J98" s="35">
        <v>28.7624</v>
      </c>
    </row>
    <row r="99" spans="2:10" x14ac:dyDescent="0.2">
      <c r="B99" s="36"/>
      <c r="C99" s="42">
        <v>0</v>
      </c>
      <c r="D99" s="70">
        <v>0</v>
      </c>
      <c r="E99" s="120">
        <v>0</v>
      </c>
      <c r="F99" s="45">
        <v>0</v>
      </c>
      <c r="G99" s="52"/>
      <c r="H99" s="56"/>
      <c r="I99" s="35" t="s">
        <v>15</v>
      </c>
      <c r="J99" s="35"/>
    </row>
    <row r="100" spans="2:10" x14ac:dyDescent="0.2">
      <c r="B100" s="96">
        <v>44943</v>
      </c>
      <c r="C100" s="42">
        <v>79650</v>
      </c>
      <c r="D100" s="70">
        <v>29.369484243565598</v>
      </c>
      <c r="E100" s="120">
        <f t="shared" si="3"/>
        <v>2339279.42</v>
      </c>
      <c r="F100" s="45">
        <f t="shared" ref="F100:F163" si="5">C100/$C$351</f>
        <v>4.4609562241409106E-4</v>
      </c>
      <c r="G100" s="52">
        <v>29.5</v>
      </c>
      <c r="H100" s="56">
        <v>29</v>
      </c>
      <c r="I100" s="35" t="s">
        <v>1</v>
      </c>
      <c r="J100" s="35">
        <v>29.351400000000002</v>
      </c>
    </row>
    <row r="101" spans="2:10" x14ac:dyDescent="0.2">
      <c r="B101" s="36"/>
      <c r="C101" s="42">
        <v>5000</v>
      </c>
      <c r="D101" s="70">
        <v>29.4648</v>
      </c>
      <c r="E101" s="120">
        <f t="shared" si="3"/>
        <v>147324</v>
      </c>
      <c r="F101" s="45">
        <f t="shared" si="5"/>
        <v>2.8003491676967423E-5</v>
      </c>
      <c r="G101" s="52"/>
      <c r="H101" s="56"/>
      <c r="I101" s="35" t="s">
        <v>15</v>
      </c>
      <c r="J101" s="35"/>
    </row>
    <row r="102" spans="2:10" x14ac:dyDescent="0.2">
      <c r="B102" s="96">
        <v>44944</v>
      </c>
      <c r="C102" s="42">
        <v>60000</v>
      </c>
      <c r="D102" s="70">
        <v>28.854896</v>
      </c>
      <c r="E102" s="120">
        <f t="shared" si="3"/>
        <v>1731293.76</v>
      </c>
      <c r="F102" s="45">
        <f t="shared" si="5"/>
        <v>3.3604190012360909E-4</v>
      </c>
      <c r="G102" s="52">
        <v>29.42</v>
      </c>
      <c r="H102" s="56">
        <v>28.48</v>
      </c>
      <c r="I102" s="35" t="s">
        <v>1</v>
      </c>
      <c r="J102" s="35">
        <v>29.139199999999999</v>
      </c>
    </row>
    <row r="103" spans="2:10" x14ac:dyDescent="0.2">
      <c r="B103" s="96"/>
      <c r="C103" s="42">
        <v>500</v>
      </c>
      <c r="D103" s="70">
        <v>28.48</v>
      </c>
      <c r="E103" s="120">
        <f t="shared" si="3"/>
        <v>14240</v>
      </c>
      <c r="F103" s="45">
        <f t="shared" si="5"/>
        <v>2.8003491676967425E-6</v>
      </c>
      <c r="G103" s="52"/>
      <c r="H103" s="56"/>
      <c r="I103" s="35" t="s">
        <v>15</v>
      </c>
      <c r="J103" s="35"/>
    </row>
    <row r="104" spans="2:10" x14ac:dyDescent="0.2">
      <c r="B104" s="96">
        <v>44945</v>
      </c>
      <c r="C104" s="42">
        <v>85937</v>
      </c>
      <c r="D104" s="70">
        <v>28.601018</v>
      </c>
      <c r="E104" s="120">
        <f t="shared" si="3"/>
        <v>2457885.6838659998</v>
      </c>
      <c r="F104" s="45">
        <f t="shared" si="5"/>
        <v>4.8130721284870989E-4</v>
      </c>
      <c r="G104" s="52">
        <v>29</v>
      </c>
      <c r="H104" s="56">
        <v>28.3</v>
      </c>
      <c r="I104" s="35" t="s">
        <v>1</v>
      </c>
      <c r="J104" s="35">
        <v>28.5091</v>
      </c>
    </row>
    <row r="105" spans="2:10" x14ac:dyDescent="0.2">
      <c r="B105" s="96"/>
      <c r="C105" s="42">
        <v>10000</v>
      </c>
      <c r="D105" s="70">
        <v>28.383319</v>
      </c>
      <c r="E105" s="120">
        <f t="shared" si="3"/>
        <v>283833.19</v>
      </c>
      <c r="F105" s="45">
        <f t="shared" si="5"/>
        <v>5.6006983353934846E-5</v>
      </c>
      <c r="G105" s="52">
        <v>28.4</v>
      </c>
      <c r="H105" s="56">
        <v>28.34</v>
      </c>
      <c r="I105" s="35" t="s">
        <v>15</v>
      </c>
      <c r="J105" s="35"/>
    </row>
    <row r="106" spans="2:10" x14ac:dyDescent="0.2">
      <c r="B106" s="96">
        <v>44946</v>
      </c>
      <c r="C106" s="69">
        <v>80000</v>
      </c>
      <c r="D106" s="70">
        <v>29.012080999999998</v>
      </c>
      <c r="E106" s="120">
        <f t="shared" si="3"/>
        <v>2320966.48</v>
      </c>
      <c r="F106" s="45">
        <f t="shared" si="5"/>
        <v>4.4805586683147877E-4</v>
      </c>
      <c r="G106" s="52">
        <v>29.16</v>
      </c>
      <c r="H106" s="56">
        <v>28.9</v>
      </c>
      <c r="I106" s="35" t="s">
        <v>1</v>
      </c>
      <c r="J106" s="111">
        <v>28.993099999999998</v>
      </c>
    </row>
    <row r="107" spans="2:10" ht="13.5" thickBot="1" x14ac:dyDescent="0.25">
      <c r="B107" s="164"/>
      <c r="C107" s="72">
        <v>21000</v>
      </c>
      <c r="D107" s="123">
        <v>28.983812</v>
      </c>
      <c r="E107" s="47">
        <f t="shared" si="3"/>
        <v>608660.05200000003</v>
      </c>
      <c r="F107" s="48">
        <f t="shared" si="5"/>
        <v>1.1761466504326318E-4</v>
      </c>
      <c r="G107" s="53">
        <v>29</v>
      </c>
      <c r="H107" s="57">
        <v>28.8</v>
      </c>
      <c r="I107" s="101" t="s">
        <v>15</v>
      </c>
      <c r="J107" s="101"/>
    </row>
    <row r="108" spans="2:10" x14ac:dyDescent="0.2">
      <c r="B108" s="163">
        <v>44949</v>
      </c>
      <c r="C108" s="38">
        <v>20214</v>
      </c>
      <c r="D108" s="124">
        <v>29.473921044820433</v>
      </c>
      <c r="E108" s="120">
        <f t="shared" si="3"/>
        <v>595785.8400000002</v>
      </c>
      <c r="F108" s="45">
        <f t="shared" si="5"/>
        <v>1.132125161516439E-4</v>
      </c>
      <c r="G108" s="51">
        <v>29.56</v>
      </c>
      <c r="H108" s="55">
        <v>29.4</v>
      </c>
      <c r="I108" s="100" t="s">
        <v>1</v>
      </c>
      <c r="J108" s="35">
        <v>29.5413</v>
      </c>
    </row>
    <row r="109" spans="2:10" x14ac:dyDescent="0.2">
      <c r="B109" s="96"/>
      <c r="C109" s="42">
        <v>0</v>
      </c>
      <c r="D109" s="70"/>
      <c r="E109" s="120">
        <f t="shared" si="3"/>
        <v>0</v>
      </c>
      <c r="F109" s="45">
        <f t="shared" si="5"/>
        <v>0</v>
      </c>
      <c r="G109" s="52"/>
      <c r="H109" s="56"/>
      <c r="I109" s="35" t="s">
        <v>15</v>
      </c>
      <c r="J109" s="35"/>
    </row>
    <row r="110" spans="2:10" x14ac:dyDescent="0.2">
      <c r="B110" s="96">
        <v>44950</v>
      </c>
      <c r="C110" s="42">
        <v>92990</v>
      </c>
      <c r="D110" s="70">
        <v>29.487746999999999</v>
      </c>
      <c r="E110" s="120">
        <f t="shared" si="3"/>
        <v>2742065.5935299997</v>
      </c>
      <c r="F110" s="45">
        <f t="shared" si="5"/>
        <v>5.2080893820824015E-4</v>
      </c>
      <c r="G110" s="52">
        <v>29.58</v>
      </c>
      <c r="H110" s="56">
        <v>29.42</v>
      </c>
      <c r="I110" s="35" t="s">
        <v>1</v>
      </c>
      <c r="J110" s="35">
        <v>29.566299999999998</v>
      </c>
    </row>
    <row r="111" spans="2:10" x14ac:dyDescent="0.2">
      <c r="B111" s="96"/>
      <c r="C111" s="42">
        <v>22835</v>
      </c>
      <c r="D111" s="70">
        <v>29.455029</v>
      </c>
      <c r="E111" s="120">
        <f t="shared" si="3"/>
        <v>672605.58721499995</v>
      </c>
      <c r="F111" s="45">
        <f t="shared" si="5"/>
        <v>1.2789194648871023E-4</v>
      </c>
      <c r="G111" s="52">
        <v>29.5</v>
      </c>
      <c r="H111" s="56">
        <v>29.42</v>
      </c>
      <c r="I111" s="35" t="s">
        <v>15</v>
      </c>
      <c r="J111" s="35"/>
    </row>
    <row r="112" spans="2:10" x14ac:dyDescent="0.2">
      <c r="B112" s="96">
        <v>44951</v>
      </c>
      <c r="C112" s="42">
        <v>63231</v>
      </c>
      <c r="D112" s="70">
        <v>29.767486000000002</v>
      </c>
      <c r="E112" s="120">
        <f t="shared" si="3"/>
        <v>1882227.9072660001</v>
      </c>
      <c r="F112" s="45">
        <f t="shared" si="5"/>
        <v>3.5413775644526545E-4</v>
      </c>
      <c r="G112" s="52">
        <v>29.9</v>
      </c>
      <c r="H112" s="56">
        <v>29.56</v>
      </c>
      <c r="I112" s="35" t="s">
        <v>1</v>
      </c>
      <c r="J112" s="35">
        <v>29.783899999999999</v>
      </c>
    </row>
    <row r="113" spans="2:10" x14ac:dyDescent="0.2">
      <c r="B113" s="96"/>
      <c r="C113" s="42">
        <v>21146</v>
      </c>
      <c r="D113" s="70">
        <v>29.707567999999998</v>
      </c>
      <c r="E113" s="120">
        <f t="shared" si="3"/>
        <v>628196.23292799992</v>
      </c>
      <c r="F113" s="45">
        <f t="shared" si="5"/>
        <v>1.1843236700023063E-4</v>
      </c>
      <c r="G113" s="52">
        <v>29.86</v>
      </c>
      <c r="H113" s="56">
        <v>29.8</v>
      </c>
      <c r="I113" s="35" t="s">
        <v>15</v>
      </c>
      <c r="J113" s="35"/>
    </row>
    <row r="114" spans="2:10" x14ac:dyDescent="0.2">
      <c r="B114" s="96">
        <v>44952</v>
      </c>
      <c r="C114" s="42">
        <v>56300</v>
      </c>
      <c r="D114" s="70">
        <v>29.972966</v>
      </c>
      <c r="E114" s="120">
        <f t="shared" si="3"/>
        <v>1687477.9857999999</v>
      </c>
      <c r="F114" s="45">
        <f t="shared" si="5"/>
        <v>3.1531931628265322E-4</v>
      </c>
      <c r="G114" s="52">
        <v>30.1</v>
      </c>
      <c r="H114" s="56">
        <v>29.94</v>
      </c>
      <c r="I114" s="35" t="s">
        <v>1</v>
      </c>
      <c r="J114" s="111">
        <v>30.1829</v>
      </c>
    </row>
    <row r="115" spans="2:10" x14ac:dyDescent="0.2">
      <c r="B115" s="96"/>
      <c r="C115" s="69">
        <v>8364</v>
      </c>
      <c r="D115" s="70">
        <v>30.096518</v>
      </c>
      <c r="E115" s="120">
        <f t="shared" si="3"/>
        <v>251727.276552</v>
      </c>
      <c r="F115" s="45">
        <f t="shared" si="5"/>
        <v>4.6844240877231106E-5</v>
      </c>
      <c r="G115" s="52">
        <v>30.18</v>
      </c>
      <c r="H115" s="56">
        <v>30.02</v>
      </c>
      <c r="I115" s="35" t="s">
        <v>15</v>
      </c>
      <c r="J115" s="35"/>
    </row>
    <row r="116" spans="2:10" x14ac:dyDescent="0.2">
      <c r="B116" s="96">
        <v>44953</v>
      </c>
      <c r="C116" s="42">
        <v>101116</v>
      </c>
      <c r="D116" s="70">
        <v>30.704186</v>
      </c>
      <c r="E116" s="120">
        <f t="shared" si="3"/>
        <v>3104684.4715760001</v>
      </c>
      <c r="F116" s="45">
        <f t="shared" si="5"/>
        <v>5.6632021288164757E-4</v>
      </c>
      <c r="G116" s="52">
        <v>30.9</v>
      </c>
      <c r="H116" s="56">
        <v>30.68</v>
      </c>
      <c r="I116" s="35" t="s">
        <v>1</v>
      </c>
      <c r="J116" s="36">
        <v>30.793500000000002</v>
      </c>
    </row>
    <row r="117" spans="2:10" ht="13.5" thickBot="1" x14ac:dyDescent="0.25">
      <c r="B117" s="164"/>
      <c r="C117" s="72">
        <v>25498</v>
      </c>
      <c r="D117" s="71">
        <v>30.862342999999999</v>
      </c>
      <c r="E117" s="125">
        <f t="shared" si="3"/>
        <v>786928.02181399998</v>
      </c>
      <c r="F117" s="48">
        <f t="shared" si="5"/>
        <v>1.4280660615586307E-4</v>
      </c>
      <c r="G117" s="53">
        <v>30.98</v>
      </c>
      <c r="H117" s="57">
        <v>30.68</v>
      </c>
      <c r="I117" s="101" t="s">
        <v>15</v>
      </c>
      <c r="J117" s="101"/>
    </row>
    <row r="118" spans="2:10" x14ac:dyDescent="0.2">
      <c r="B118" s="96">
        <v>44956</v>
      </c>
      <c r="C118" s="42">
        <v>57128</v>
      </c>
      <c r="D118" s="70">
        <v>30.568097999999999</v>
      </c>
      <c r="E118" s="120">
        <f t="shared" si="3"/>
        <v>1746294.3025439999</v>
      </c>
      <c r="F118" s="45">
        <f t="shared" si="5"/>
        <v>3.1995669450435901E-4</v>
      </c>
      <c r="G118" s="52">
        <v>30.68</v>
      </c>
      <c r="H118" s="56">
        <v>30.48</v>
      </c>
      <c r="I118" s="35" t="s">
        <v>1</v>
      </c>
      <c r="J118" s="35">
        <v>30.633500000000002</v>
      </c>
    </row>
    <row r="119" spans="2:10" x14ac:dyDescent="0.2">
      <c r="B119" s="96"/>
      <c r="C119" s="42">
        <v>20000</v>
      </c>
      <c r="D119" s="70">
        <v>30.545000999999999</v>
      </c>
      <c r="E119" s="120">
        <f t="shared" si="3"/>
        <v>610900.02</v>
      </c>
      <c r="F119" s="45">
        <f t="shared" si="5"/>
        <v>1.1201396670786969E-4</v>
      </c>
      <c r="G119" s="52">
        <v>30.6</v>
      </c>
      <c r="H119" s="56">
        <v>30.5</v>
      </c>
      <c r="I119" s="35" t="s">
        <v>15</v>
      </c>
      <c r="J119" s="35"/>
    </row>
    <row r="120" spans="2:10" x14ac:dyDescent="0.2">
      <c r="B120" s="96">
        <v>44957</v>
      </c>
      <c r="C120" s="42">
        <v>95255</v>
      </c>
      <c r="D120" s="70">
        <v>30.298361</v>
      </c>
      <c r="E120" s="120">
        <f t="shared" si="3"/>
        <v>2886070.377055</v>
      </c>
      <c r="F120" s="45">
        <f t="shared" si="5"/>
        <v>5.3349451993790645E-4</v>
      </c>
      <c r="G120" s="52">
        <v>30.52</v>
      </c>
      <c r="H120" s="56">
        <v>30.08</v>
      </c>
      <c r="I120" s="35" t="s">
        <v>1</v>
      </c>
      <c r="J120" s="35">
        <v>30.328399999999998</v>
      </c>
    </row>
    <row r="121" spans="2:10" x14ac:dyDescent="0.2">
      <c r="B121" s="96"/>
      <c r="C121" s="42">
        <v>26387</v>
      </c>
      <c r="D121" s="70">
        <v>30.381910000000001</v>
      </c>
      <c r="E121" s="120">
        <f t="shared" si="3"/>
        <v>801687.45917000005</v>
      </c>
      <c r="F121" s="45">
        <f t="shared" si="5"/>
        <v>1.4778562697602789E-4</v>
      </c>
      <c r="G121" s="52">
        <v>30.52</v>
      </c>
      <c r="H121" s="56">
        <v>30.2</v>
      </c>
      <c r="I121" s="35" t="s">
        <v>15</v>
      </c>
      <c r="J121" s="35"/>
    </row>
    <row r="122" spans="2:10" x14ac:dyDescent="0.2">
      <c r="B122" s="96">
        <v>44958</v>
      </c>
      <c r="C122" s="69">
        <v>41721</v>
      </c>
      <c r="D122" s="103">
        <v>30.577698999999999</v>
      </c>
      <c r="E122" s="120">
        <f t="shared" si="3"/>
        <v>1275732.179979</v>
      </c>
      <c r="F122" s="45">
        <f t="shared" si="5"/>
        <v>2.3366673525095159E-4</v>
      </c>
      <c r="G122" s="52">
        <v>30.7</v>
      </c>
      <c r="H122" s="56">
        <v>30.4</v>
      </c>
      <c r="I122" s="35" t="s">
        <v>1</v>
      </c>
      <c r="J122" s="111">
        <v>30.609300000000001</v>
      </c>
    </row>
    <row r="123" spans="2:10" x14ac:dyDescent="0.2">
      <c r="B123" s="96"/>
      <c r="C123" s="42">
        <v>10000</v>
      </c>
      <c r="D123" s="70">
        <v>30.579080000000001</v>
      </c>
      <c r="E123" s="120">
        <f t="shared" si="3"/>
        <v>305790.8</v>
      </c>
      <c r="F123" s="45">
        <f t="shared" si="5"/>
        <v>5.6006983353934846E-5</v>
      </c>
      <c r="G123" s="52">
        <v>30.58</v>
      </c>
      <c r="H123" s="56">
        <v>30.48</v>
      </c>
      <c r="I123" s="35" t="s">
        <v>15</v>
      </c>
      <c r="J123" s="35"/>
    </row>
    <row r="124" spans="2:10" x14ac:dyDescent="0.2">
      <c r="B124" s="96">
        <v>44959</v>
      </c>
      <c r="C124" s="69">
        <v>75000</v>
      </c>
      <c r="D124" s="103">
        <v>30.856418999999999</v>
      </c>
      <c r="E124" s="120">
        <f t="shared" si="3"/>
        <v>2314231.4249999998</v>
      </c>
      <c r="F124" s="45">
        <f t="shared" si="5"/>
        <v>4.2005237515451137E-4</v>
      </c>
      <c r="G124" s="52">
        <v>31.02</v>
      </c>
      <c r="H124" s="56">
        <v>30.7</v>
      </c>
      <c r="I124" s="35" t="s">
        <v>1</v>
      </c>
      <c r="J124" s="111">
        <v>30.888000000000002</v>
      </c>
    </row>
    <row r="125" spans="2:10" x14ac:dyDescent="0.2">
      <c r="B125" s="96"/>
      <c r="C125" s="42">
        <v>26813</v>
      </c>
      <c r="D125" s="70">
        <v>30.910437000000002</v>
      </c>
      <c r="E125" s="120">
        <f t="shared" si="3"/>
        <v>828801.54728100006</v>
      </c>
      <c r="F125" s="45">
        <f t="shared" si="5"/>
        <v>1.501715244669055E-4</v>
      </c>
      <c r="G125" s="52">
        <v>31</v>
      </c>
      <c r="H125" s="56">
        <v>30.74</v>
      </c>
      <c r="I125" s="35" t="s">
        <v>15</v>
      </c>
      <c r="J125" s="35"/>
    </row>
    <row r="126" spans="2:10" x14ac:dyDescent="0.2">
      <c r="B126" s="96">
        <v>44960</v>
      </c>
      <c r="C126" s="42">
        <v>84600</v>
      </c>
      <c r="D126" s="70">
        <v>31.113668000000001</v>
      </c>
      <c r="E126" s="120">
        <f t="shared" si="3"/>
        <v>2632216.3128</v>
      </c>
      <c r="F126" s="45">
        <f t="shared" si="5"/>
        <v>4.7381907917428881E-4</v>
      </c>
      <c r="G126" s="52">
        <v>31.32</v>
      </c>
      <c r="H126" s="56">
        <v>30.8</v>
      </c>
      <c r="I126" s="35" t="s">
        <v>1</v>
      </c>
      <c r="J126" s="111">
        <v>31.141300000000001</v>
      </c>
    </row>
    <row r="127" spans="2:10" ht="13.5" thickBot="1" x14ac:dyDescent="0.25">
      <c r="B127" s="164"/>
      <c r="C127" s="72">
        <v>5400</v>
      </c>
      <c r="D127" s="71">
        <v>31.186371000000001</v>
      </c>
      <c r="E127" s="125">
        <f t="shared" si="3"/>
        <v>168406.40340000001</v>
      </c>
      <c r="F127" s="48">
        <f t="shared" si="5"/>
        <v>3.024377101112482E-5</v>
      </c>
      <c r="G127" s="53">
        <v>31.32</v>
      </c>
      <c r="H127" s="57">
        <v>30.98</v>
      </c>
      <c r="I127" s="101" t="s">
        <v>15</v>
      </c>
      <c r="J127" s="101"/>
    </row>
    <row r="128" spans="2:10" x14ac:dyDescent="0.2">
      <c r="B128" s="96">
        <v>44963</v>
      </c>
      <c r="C128" s="42">
        <v>55000</v>
      </c>
      <c r="D128" s="70">
        <v>30.886479999999999</v>
      </c>
      <c r="E128" s="120">
        <f t="shared" si="3"/>
        <v>1698756.4</v>
      </c>
      <c r="F128" s="45">
        <f t="shared" si="5"/>
        <v>3.0803840844664164E-4</v>
      </c>
      <c r="G128" s="52">
        <v>31</v>
      </c>
      <c r="H128" s="56">
        <v>30.74</v>
      </c>
      <c r="I128" s="35" t="s">
        <v>1</v>
      </c>
      <c r="J128" s="111">
        <v>30.951699999999999</v>
      </c>
    </row>
    <row r="129" spans="2:10" x14ac:dyDescent="0.2">
      <c r="B129" s="96"/>
      <c r="C129" s="42">
        <v>11000</v>
      </c>
      <c r="D129" s="70">
        <v>30.810908000000001</v>
      </c>
      <c r="E129" s="120">
        <f t="shared" si="3"/>
        <v>338919.98800000001</v>
      </c>
      <c r="F129" s="45">
        <f t="shared" si="5"/>
        <v>6.1607681689328339E-5</v>
      </c>
      <c r="G129" s="52">
        <v>30.92</v>
      </c>
      <c r="H129" s="56">
        <v>30.8</v>
      </c>
      <c r="I129" s="35" t="s">
        <v>15</v>
      </c>
      <c r="J129" s="35"/>
    </row>
    <row r="130" spans="2:10" x14ac:dyDescent="0.2">
      <c r="B130" s="96">
        <v>44964</v>
      </c>
      <c r="C130" s="42">
        <v>38676</v>
      </c>
      <c r="D130" s="70">
        <v>31.288784</v>
      </c>
      <c r="E130" s="120">
        <f t="shared" si="3"/>
        <v>1210125.0099839999</v>
      </c>
      <c r="F130" s="45">
        <f t="shared" si="5"/>
        <v>2.1661260881967843E-4</v>
      </c>
      <c r="G130" s="52">
        <v>31.38</v>
      </c>
      <c r="H130" s="56">
        <v>31</v>
      </c>
      <c r="I130" s="35" t="s">
        <v>1</v>
      </c>
      <c r="J130" s="111">
        <v>31.26</v>
      </c>
    </row>
    <row r="131" spans="2:10" x14ac:dyDescent="0.2">
      <c r="B131" s="96"/>
      <c r="C131" s="42">
        <v>7986</v>
      </c>
      <c r="D131" s="70">
        <v>31.26</v>
      </c>
      <c r="E131" s="120">
        <f t="shared" si="3"/>
        <v>249642.36000000002</v>
      </c>
      <c r="F131" s="45">
        <f t="shared" si="5"/>
        <v>4.4727176906452371E-5</v>
      </c>
      <c r="G131" s="52">
        <v>31.26</v>
      </c>
      <c r="H131" s="56">
        <v>31.26</v>
      </c>
      <c r="I131" s="35" t="s">
        <v>15</v>
      </c>
      <c r="J131" s="35"/>
    </row>
    <row r="132" spans="2:10" x14ac:dyDescent="0.2">
      <c r="B132" s="96">
        <v>44965</v>
      </c>
      <c r="C132" s="42">
        <v>112106</v>
      </c>
      <c r="D132" s="70">
        <v>31.721314</v>
      </c>
      <c r="E132" s="120">
        <f t="shared" si="3"/>
        <v>3556149.6272840002</v>
      </c>
      <c r="F132" s="45">
        <f t="shared" si="5"/>
        <v>6.27871887587622E-4</v>
      </c>
      <c r="G132" s="52">
        <v>32.020000000000003</v>
      </c>
      <c r="H132" s="56">
        <v>31.5</v>
      </c>
      <c r="I132" s="35" t="s">
        <v>1</v>
      </c>
      <c r="J132" s="111">
        <v>31.6953</v>
      </c>
    </row>
    <row r="133" spans="2:10" x14ac:dyDescent="0.2">
      <c r="B133" s="96"/>
      <c r="C133" s="42">
        <v>34331</v>
      </c>
      <c r="D133" s="70">
        <v>31.566576999999999</v>
      </c>
      <c r="E133" s="120">
        <f t="shared" si="3"/>
        <v>1083712.1549869999</v>
      </c>
      <c r="F133" s="45">
        <f t="shared" si="5"/>
        <v>1.9227757455239373E-4</v>
      </c>
      <c r="G133" s="52">
        <v>31.6</v>
      </c>
      <c r="H133" s="56">
        <v>31.4</v>
      </c>
      <c r="I133" s="35" t="s">
        <v>15</v>
      </c>
      <c r="J133" s="35"/>
    </row>
    <row r="134" spans="2:10" x14ac:dyDescent="0.2">
      <c r="B134" s="96">
        <v>44966</v>
      </c>
      <c r="C134" s="69">
        <v>34272</v>
      </c>
      <c r="D134" s="103">
        <v>32.570962885154053</v>
      </c>
      <c r="E134" s="126">
        <f t="shared" si="3"/>
        <v>1116272.0399999998</v>
      </c>
      <c r="F134" s="45">
        <f t="shared" si="5"/>
        <v>1.9194713335060553E-4</v>
      </c>
      <c r="G134" s="52">
        <v>32.64</v>
      </c>
      <c r="H134" s="56">
        <v>32.520000000000003</v>
      </c>
      <c r="I134" s="35" t="s">
        <v>1</v>
      </c>
      <c r="J134" s="111">
        <v>32.704099999999997</v>
      </c>
    </row>
    <row r="135" spans="2:10" x14ac:dyDescent="0.2">
      <c r="B135" s="96"/>
      <c r="C135" s="42">
        <v>0</v>
      </c>
      <c r="D135" s="70"/>
      <c r="E135" s="120">
        <f t="shared" si="3"/>
        <v>0</v>
      </c>
      <c r="F135" s="45">
        <f t="shared" si="5"/>
        <v>0</v>
      </c>
      <c r="G135" s="52"/>
      <c r="H135" s="56"/>
      <c r="I135" s="35" t="s">
        <v>15</v>
      </c>
      <c r="J135" s="35"/>
    </row>
    <row r="136" spans="2:10" x14ac:dyDescent="0.2">
      <c r="B136" s="96">
        <v>44967</v>
      </c>
      <c r="C136" s="42">
        <v>84897</v>
      </c>
      <c r="D136" s="70">
        <v>32.126336148509374</v>
      </c>
      <c r="E136" s="120">
        <f t="shared" si="3"/>
        <v>2727429.5600000005</v>
      </c>
      <c r="F136" s="45">
        <f t="shared" si="5"/>
        <v>4.7548248657990067E-4</v>
      </c>
      <c r="G136" s="52">
        <v>32.5</v>
      </c>
      <c r="H136" s="56">
        <v>31.84</v>
      </c>
      <c r="I136" s="35" t="s">
        <v>1</v>
      </c>
      <c r="J136" s="111">
        <v>32.277299999999997</v>
      </c>
    </row>
    <row r="137" spans="2:10" ht="13.5" thickBot="1" x14ac:dyDescent="0.25">
      <c r="B137" s="164"/>
      <c r="C137" s="72">
        <v>18760</v>
      </c>
      <c r="D137" s="71">
        <v>31.84</v>
      </c>
      <c r="E137" s="125">
        <f t="shared" si="3"/>
        <v>597318.40000000002</v>
      </c>
      <c r="F137" s="48">
        <f t="shared" si="5"/>
        <v>1.0506910077198178E-4</v>
      </c>
      <c r="G137" s="53">
        <v>31.84</v>
      </c>
      <c r="H137" s="57">
        <v>31.84</v>
      </c>
      <c r="I137" s="101" t="s">
        <v>15</v>
      </c>
      <c r="J137" s="101"/>
    </row>
    <row r="138" spans="2:10" x14ac:dyDescent="0.2">
      <c r="B138" s="96">
        <v>44970</v>
      </c>
      <c r="C138" s="42">
        <v>14000</v>
      </c>
      <c r="D138" s="70">
        <v>32.299999999999997</v>
      </c>
      <c r="E138" s="120">
        <f t="shared" si="3"/>
        <v>452199.99999999994</v>
      </c>
      <c r="F138" s="45">
        <f t="shared" si="5"/>
        <v>7.8409776695508786E-5</v>
      </c>
      <c r="G138" s="52">
        <v>32.299999999999997</v>
      </c>
      <c r="H138" s="127">
        <v>32.299999999999997</v>
      </c>
      <c r="I138" s="100" t="s">
        <v>1</v>
      </c>
      <c r="J138" s="128">
        <v>32.787700000000001</v>
      </c>
    </row>
    <row r="139" spans="2:10" x14ac:dyDescent="0.2">
      <c r="B139" s="96"/>
      <c r="C139" s="42">
        <v>5505</v>
      </c>
      <c r="D139" s="70">
        <v>32.5</v>
      </c>
      <c r="E139" s="120">
        <f t="shared" si="3"/>
        <v>178912.5</v>
      </c>
      <c r="F139" s="45">
        <f t="shared" si="5"/>
        <v>3.0831844336341136E-5</v>
      </c>
      <c r="G139" s="52">
        <v>32.5</v>
      </c>
      <c r="H139" s="127">
        <v>32.5</v>
      </c>
      <c r="I139" s="35" t="s">
        <v>15</v>
      </c>
      <c r="J139" s="128"/>
    </row>
    <row r="140" spans="2:10" x14ac:dyDescent="0.2">
      <c r="B140" s="96">
        <v>44971</v>
      </c>
      <c r="C140" s="42">
        <v>59394</v>
      </c>
      <c r="D140" s="70">
        <v>33.14561201468161</v>
      </c>
      <c r="E140" s="120">
        <f t="shared" si="3"/>
        <v>1968650.4799999995</v>
      </c>
      <c r="F140" s="45">
        <f t="shared" si="5"/>
        <v>3.3264787693236065E-4</v>
      </c>
      <c r="G140" s="52">
        <v>33.200000000000003</v>
      </c>
      <c r="H140" s="127">
        <v>32.92</v>
      </c>
      <c r="I140" s="35" t="s">
        <v>1</v>
      </c>
      <c r="J140" s="131">
        <v>33.193800000000003</v>
      </c>
    </row>
    <row r="141" spans="2:10" x14ac:dyDescent="0.2">
      <c r="B141" s="96"/>
      <c r="C141" s="42">
        <v>0</v>
      </c>
      <c r="D141" s="70">
        <v>0</v>
      </c>
      <c r="E141" s="120">
        <f t="shared" si="3"/>
        <v>0</v>
      </c>
      <c r="F141" s="45">
        <f t="shared" si="5"/>
        <v>0</v>
      </c>
      <c r="G141" s="52"/>
      <c r="H141" s="127"/>
      <c r="I141" s="35" t="s">
        <v>15</v>
      </c>
      <c r="J141" s="128"/>
    </row>
    <row r="142" spans="2:10" x14ac:dyDescent="0.2">
      <c r="B142" s="96">
        <v>44972</v>
      </c>
      <c r="C142" s="42">
        <v>27560</v>
      </c>
      <c r="D142" s="70">
        <v>33.154687000000003</v>
      </c>
      <c r="E142" s="120">
        <f t="shared" si="3"/>
        <v>913743.17372000008</v>
      </c>
      <c r="F142" s="45">
        <f t="shared" si="5"/>
        <v>1.5435524612344444E-4</v>
      </c>
      <c r="G142" s="52">
        <v>33.22</v>
      </c>
      <c r="H142" s="127">
        <v>33.1</v>
      </c>
      <c r="I142" s="35" t="s">
        <v>1</v>
      </c>
      <c r="J142" s="128">
        <v>33.467100000000002</v>
      </c>
    </row>
    <row r="143" spans="2:10" x14ac:dyDescent="0.2">
      <c r="B143" s="96"/>
      <c r="C143" s="42">
        <v>3086</v>
      </c>
      <c r="D143" s="70">
        <v>33.307765000000003</v>
      </c>
      <c r="E143" s="120">
        <f t="shared" si="3"/>
        <v>102787.76279000001</v>
      </c>
      <c r="F143" s="45">
        <f t="shared" si="5"/>
        <v>1.7283755063024295E-5</v>
      </c>
      <c r="G143" s="52">
        <v>33.24</v>
      </c>
      <c r="H143" s="127">
        <v>33.24</v>
      </c>
      <c r="I143" s="35" t="s">
        <v>15</v>
      </c>
      <c r="J143" s="128"/>
    </row>
    <row r="144" spans="2:10" x14ac:dyDescent="0.2">
      <c r="B144" s="96">
        <v>44973</v>
      </c>
      <c r="C144" s="42">
        <v>46800</v>
      </c>
      <c r="D144" s="70">
        <v>34.032478632478615</v>
      </c>
      <c r="E144" s="120">
        <f t="shared" si="3"/>
        <v>1592719.9999999991</v>
      </c>
      <c r="F144" s="45">
        <f t="shared" si="5"/>
        <v>2.621126820964151E-4</v>
      </c>
      <c r="G144" s="52">
        <v>34.1</v>
      </c>
      <c r="H144" s="127">
        <v>33.9</v>
      </c>
      <c r="I144" s="35" t="s">
        <v>1</v>
      </c>
      <c r="J144" s="128">
        <v>34.152200000000001</v>
      </c>
    </row>
    <row r="145" spans="2:10" x14ac:dyDescent="0.2">
      <c r="B145" s="96"/>
      <c r="C145" s="69">
        <v>15000</v>
      </c>
      <c r="D145" s="103">
        <v>33.979999999999997</v>
      </c>
      <c r="E145" s="126">
        <f t="shared" si="3"/>
        <v>509699.99999999994</v>
      </c>
      <c r="F145" s="132">
        <f t="shared" si="5"/>
        <v>8.4010475030902272E-5</v>
      </c>
      <c r="G145" s="52">
        <v>33.979999999999997</v>
      </c>
      <c r="H145" s="127">
        <v>33.979999999999997</v>
      </c>
      <c r="I145" s="35" t="s">
        <v>15</v>
      </c>
      <c r="J145" s="128"/>
    </row>
    <row r="146" spans="2:10" x14ac:dyDescent="0.2">
      <c r="B146" s="96">
        <v>44974</v>
      </c>
      <c r="C146" s="42">
        <v>30000</v>
      </c>
      <c r="D146" s="70">
        <v>34.156466999999999</v>
      </c>
      <c r="E146" s="120">
        <f t="shared" si="3"/>
        <v>1024694.01</v>
      </c>
      <c r="F146" s="45">
        <f t="shared" si="5"/>
        <v>1.6802095006180454E-4</v>
      </c>
      <c r="G146" s="52">
        <v>34.4</v>
      </c>
      <c r="H146" s="127">
        <v>33.9</v>
      </c>
      <c r="I146" s="35" t="s">
        <v>1</v>
      </c>
      <c r="J146" s="131">
        <v>34.270800000000001</v>
      </c>
    </row>
    <row r="147" spans="2:10" ht="13.5" thickBot="1" x14ac:dyDescent="0.25">
      <c r="B147" s="164"/>
      <c r="C147" s="133">
        <v>0</v>
      </c>
      <c r="D147" s="107">
        <v>0</v>
      </c>
      <c r="E147" s="47">
        <f t="shared" si="3"/>
        <v>0</v>
      </c>
      <c r="F147" s="48">
        <f t="shared" si="5"/>
        <v>0</v>
      </c>
      <c r="G147" s="53">
        <v>0</v>
      </c>
      <c r="H147" s="129">
        <v>0</v>
      </c>
      <c r="I147" s="101" t="s">
        <v>15</v>
      </c>
      <c r="J147" s="130"/>
    </row>
    <row r="148" spans="2:10" x14ac:dyDescent="0.2">
      <c r="B148" s="96">
        <v>44977</v>
      </c>
      <c r="C148" s="69">
        <v>65000</v>
      </c>
      <c r="D148" s="103">
        <v>34.493845999999998</v>
      </c>
      <c r="E148" s="120">
        <f t="shared" si="3"/>
        <v>2242099.9899999998</v>
      </c>
      <c r="F148" s="45">
        <f t="shared" si="5"/>
        <v>3.6404539180057654E-4</v>
      </c>
      <c r="G148" s="52">
        <v>34.619999999999997</v>
      </c>
      <c r="H148" s="127">
        <v>34.36</v>
      </c>
      <c r="I148" s="35" t="s">
        <v>1</v>
      </c>
      <c r="J148" s="131">
        <v>34.5503</v>
      </c>
    </row>
    <row r="149" spans="2:10" x14ac:dyDescent="0.2">
      <c r="B149" s="96"/>
      <c r="C149" s="42">
        <v>10000</v>
      </c>
      <c r="D149" s="70">
        <v>34.44</v>
      </c>
      <c r="E149" s="120">
        <f t="shared" si="3"/>
        <v>344400</v>
      </c>
      <c r="F149" s="45">
        <f t="shared" si="5"/>
        <v>5.6006983353934846E-5</v>
      </c>
      <c r="G149" s="52">
        <v>34.5</v>
      </c>
      <c r="H149" s="127">
        <v>34.380000000000003</v>
      </c>
      <c r="I149" s="35" t="s">
        <v>15</v>
      </c>
      <c r="J149" s="128"/>
    </row>
    <row r="150" spans="2:10" x14ac:dyDescent="0.2">
      <c r="B150" s="96">
        <v>44978</v>
      </c>
      <c r="C150" s="69">
        <v>49121</v>
      </c>
      <c r="D150" s="103">
        <v>34.689391000000001</v>
      </c>
      <c r="E150" s="120">
        <f t="shared" si="3"/>
        <v>1703977.575311</v>
      </c>
      <c r="F150" s="45">
        <f t="shared" si="5"/>
        <v>2.7511190293286338E-4</v>
      </c>
      <c r="G150" s="52">
        <v>35</v>
      </c>
      <c r="H150" s="127">
        <v>34.4</v>
      </c>
      <c r="I150" s="35" t="s">
        <v>1</v>
      </c>
      <c r="J150" s="131">
        <v>34.925400000000003</v>
      </c>
    </row>
    <row r="151" spans="2:10" x14ac:dyDescent="0.2">
      <c r="B151" s="96"/>
      <c r="C151" s="42">
        <v>16500</v>
      </c>
      <c r="D151" s="70">
        <v>34.490909000000002</v>
      </c>
      <c r="E151" s="120">
        <f t="shared" si="3"/>
        <v>569099.99849999999</v>
      </c>
      <c r="F151" s="45">
        <f t="shared" si="5"/>
        <v>9.2411522533992495E-5</v>
      </c>
      <c r="G151" s="52">
        <v>34.5</v>
      </c>
      <c r="H151" s="127">
        <v>34.4</v>
      </c>
      <c r="I151" s="35" t="s">
        <v>15</v>
      </c>
      <c r="J151" s="128"/>
    </row>
    <row r="152" spans="2:10" x14ac:dyDescent="0.2">
      <c r="B152" s="96">
        <v>44979</v>
      </c>
      <c r="C152" s="69">
        <v>70000</v>
      </c>
      <c r="D152" s="103">
        <v>34.50994285714286</v>
      </c>
      <c r="E152" s="120">
        <f t="shared" si="3"/>
        <v>2415696</v>
      </c>
      <c r="F152" s="45">
        <f t="shared" si="5"/>
        <v>3.9204888347754393E-4</v>
      </c>
      <c r="G152" s="52">
        <v>34.76</v>
      </c>
      <c r="H152" s="127">
        <v>34.18</v>
      </c>
      <c r="I152" s="35" t="s">
        <v>1</v>
      </c>
      <c r="J152" s="131">
        <v>34.5792</v>
      </c>
    </row>
    <row r="153" spans="2:10" x14ac:dyDescent="0.2">
      <c r="B153" s="96"/>
      <c r="C153" s="42">
        <v>20400</v>
      </c>
      <c r="D153" s="70">
        <v>34.553400000000003</v>
      </c>
      <c r="E153" s="120">
        <f t="shared" si="3"/>
        <v>704889.3600000001</v>
      </c>
      <c r="F153" s="45">
        <f t="shared" si="5"/>
        <v>1.1425424604202709E-4</v>
      </c>
      <c r="G153" s="52">
        <v>34.74</v>
      </c>
      <c r="H153" s="127">
        <v>34.4</v>
      </c>
      <c r="I153" s="35" t="s">
        <v>15</v>
      </c>
      <c r="J153" s="128"/>
    </row>
    <row r="154" spans="2:10" x14ac:dyDescent="0.2">
      <c r="B154" s="96">
        <v>44980</v>
      </c>
      <c r="C154" s="69">
        <v>65000</v>
      </c>
      <c r="D154" s="103">
        <v>34.486153000000002</v>
      </c>
      <c r="E154" s="120">
        <f t="shared" si="3"/>
        <v>2241599.9450000003</v>
      </c>
      <c r="F154" s="45">
        <f t="shared" si="5"/>
        <v>3.6404539180057654E-4</v>
      </c>
      <c r="G154" s="52">
        <v>34.700000000000003</v>
      </c>
      <c r="H154" s="127">
        <v>34.4</v>
      </c>
      <c r="I154" s="35" t="s">
        <v>1</v>
      </c>
      <c r="J154" s="131">
        <v>34.543399999999998</v>
      </c>
    </row>
    <row r="155" spans="2:10" x14ac:dyDescent="0.2">
      <c r="B155" s="96"/>
      <c r="C155" s="42">
        <v>30000</v>
      </c>
      <c r="D155" s="70">
        <v>34.44</v>
      </c>
      <c r="E155" s="120">
        <f t="shared" si="3"/>
        <v>1033199.9999999999</v>
      </c>
      <c r="F155" s="45">
        <f t="shared" si="5"/>
        <v>1.6802095006180454E-4</v>
      </c>
      <c r="G155" s="52">
        <v>34.5</v>
      </c>
      <c r="H155" s="127">
        <v>34.4</v>
      </c>
      <c r="I155" s="35" t="s">
        <v>15</v>
      </c>
      <c r="J155" s="128"/>
    </row>
    <row r="156" spans="2:10" x14ac:dyDescent="0.2">
      <c r="B156" s="96">
        <v>44981</v>
      </c>
      <c r="C156" s="42">
        <v>97463</v>
      </c>
      <c r="D156" s="70">
        <v>34.049325385017902</v>
      </c>
      <c r="E156" s="120">
        <f t="shared" si="3"/>
        <v>3318549.4</v>
      </c>
      <c r="F156" s="45">
        <f t="shared" si="5"/>
        <v>5.4586086186245522E-4</v>
      </c>
      <c r="G156" s="52">
        <v>34.200000000000003</v>
      </c>
      <c r="H156" s="127">
        <v>33.799999999999997</v>
      </c>
      <c r="I156" s="35" t="s">
        <v>1</v>
      </c>
      <c r="J156" s="131">
        <v>34.063499999999998</v>
      </c>
    </row>
    <row r="157" spans="2:10" ht="13.5" thickBot="1" x14ac:dyDescent="0.25">
      <c r="B157" s="164"/>
      <c r="C157" s="133">
        <v>43246</v>
      </c>
      <c r="D157" s="107">
        <v>34.085599999999999</v>
      </c>
      <c r="E157" s="47">
        <f t="shared" si="3"/>
        <v>1474065.8576</v>
      </c>
      <c r="F157" s="48">
        <f t="shared" si="5"/>
        <v>2.4220780021242666E-4</v>
      </c>
      <c r="G157" s="53">
        <v>34.18</v>
      </c>
      <c r="H157" s="57">
        <v>34</v>
      </c>
      <c r="I157" s="101" t="s">
        <v>15</v>
      </c>
      <c r="J157" s="130"/>
    </row>
    <row r="158" spans="2:10" x14ac:dyDescent="0.2">
      <c r="B158" s="96">
        <v>44984</v>
      </c>
      <c r="C158" s="42">
        <v>41938</v>
      </c>
      <c r="D158" s="70">
        <v>33.496623999999997</v>
      </c>
      <c r="E158" s="120">
        <f t="shared" ref="E158:E177" si="6">C158*D158</f>
        <v>1404781.4173119999</v>
      </c>
      <c r="F158" s="45">
        <f t="shared" si="5"/>
        <v>2.3488208678973198E-4</v>
      </c>
      <c r="G158" s="52">
        <v>34.299999999999997</v>
      </c>
      <c r="H158" s="127">
        <v>32.6</v>
      </c>
      <c r="I158" s="100" t="s">
        <v>1</v>
      </c>
      <c r="J158" s="128">
        <v>33.458300000000001</v>
      </c>
    </row>
    <row r="159" spans="2:10" x14ac:dyDescent="0.2">
      <c r="B159" s="96"/>
      <c r="C159" s="42">
        <v>35000</v>
      </c>
      <c r="D159" s="70">
        <v>34.072955999999998</v>
      </c>
      <c r="E159" s="120">
        <f t="shared" si="6"/>
        <v>1192553.46</v>
      </c>
      <c r="F159" s="45">
        <f t="shared" si="5"/>
        <v>1.9602444173877196E-4</v>
      </c>
      <c r="G159" s="52">
        <v>34.32</v>
      </c>
      <c r="H159" s="127">
        <v>32.840000000000003</v>
      </c>
      <c r="I159" s="35" t="s">
        <v>15</v>
      </c>
      <c r="J159" s="128"/>
    </row>
    <row r="160" spans="2:10" x14ac:dyDescent="0.2">
      <c r="B160" s="96">
        <v>44985</v>
      </c>
      <c r="C160" s="42">
        <v>51849</v>
      </c>
      <c r="D160" s="70">
        <v>34.630858840093353</v>
      </c>
      <c r="E160" s="120">
        <f t="shared" si="6"/>
        <v>1795575.4000000004</v>
      </c>
      <c r="F160" s="45">
        <f t="shared" si="5"/>
        <v>2.9039060799181679E-4</v>
      </c>
      <c r="G160" s="52">
        <v>34.68</v>
      </c>
      <c r="H160" s="127">
        <v>34.6</v>
      </c>
      <c r="I160" s="35" t="s">
        <v>1</v>
      </c>
      <c r="J160" s="131">
        <v>34.927599999999998</v>
      </c>
    </row>
    <row r="161" spans="2:10" x14ac:dyDescent="0.2">
      <c r="B161" s="96"/>
      <c r="C161" s="42">
        <v>33348</v>
      </c>
      <c r="D161" s="70">
        <v>34.640900000000002</v>
      </c>
      <c r="E161" s="120">
        <f t="shared" si="6"/>
        <v>1155204.7332000001</v>
      </c>
      <c r="F161" s="45">
        <f t="shared" si="5"/>
        <v>1.8677208808870192E-4</v>
      </c>
      <c r="G161" s="52">
        <v>34.659999999999997</v>
      </c>
      <c r="H161" s="127">
        <v>34.6</v>
      </c>
      <c r="I161" s="35" t="s">
        <v>15</v>
      </c>
      <c r="J161" s="128"/>
    </row>
    <row r="162" spans="2:10" x14ac:dyDescent="0.2">
      <c r="B162" s="96">
        <v>44986</v>
      </c>
      <c r="C162" s="42">
        <v>60000</v>
      </c>
      <c r="D162" s="70">
        <v>35.126666</v>
      </c>
      <c r="E162" s="120">
        <f t="shared" si="6"/>
        <v>2107599.96</v>
      </c>
      <c r="F162" s="45">
        <f t="shared" si="5"/>
        <v>3.3604190012360909E-4</v>
      </c>
      <c r="G162" s="52">
        <v>35.4</v>
      </c>
      <c r="H162" s="127">
        <v>34.880000000000003</v>
      </c>
      <c r="I162" s="35" t="s">
        <v>1</v>
      </c>
      <c r="J162" s="131">
        <v>35.155799999999999</v>
      </c>
    </row>
    <row r="163" spans="2:10" x14ac:dyDescent="0.2">
      <c r="B163" s="96"/>
      <c r="C163" s="69">
        <v>25000</v>
      </c>
      <c r="D163" s="103">
        <v>35.119999999999997</v>
      </c>
      <c r="E163" s="120">
        <f t="shared" si="6"/>
        <v>877999.99999999988</v>
      </c>
      <c r="F163" s="45">
        <f t="shared" si="5"/>
        <v>1.4001745838483712E-4</v>
      </c>
      <c r="G163" s="52">
        <v>35.119999999999997</v>
      </c>
      <c r="H163" s="127">
        <v>35.119999999999997</v>
      </c>
      <c r="I163" s="35" t="s">
        <v>15</v>
      </c>
      <c r="J163" s="131"/>
    </row>
    <row r="164" spans="2:10" x14ac:dyDescent="0.2">
      <c r="B164" s="96">
        <v>44987</v>
      </c>
      <c r="C164" s="42">
        <v>20342</v>
      </c>
      <c r="D164" s="70">
        <v>34.795628999999998</v>
      </c>
      <c r="E164" s="120">
        <f t="shared" si="6"/>
        <v>707812.68511799991</v>
      </c>
      <c r="F164" s="45">
        <f t="shared" ref="F164:F227" si="7">C164/$C$351</f>
        <v>1.1392940553857427E-4</v>
      </c>
      <c r="G164" s="52">
        <v>34.799999999999997</v>
      </c>
      <c r="H164" s="127">
        <v>34.54</v>
      </c>
      <c r="I164" s="35" t="s">
        <v>1</v>
      </c>
      <c r="J164" s="128">
        <v>35.176200000000001</v>
      </c>
    </row>
    <row r="165" spans="2:10" x14ac:dyDescent="0.2">
      <c r="B165" s="96"/>
      <c r="C165" s="42">
        <v>15000</v>
      </c>
      <c r="D165" s="70">
        <v>34.700000000000003</v>
      </c>
      <c r="E165" s="126">
        <f t="shared" si="6"/>
        <v>520500.00000000006</v>
      </c>
      <c r="F165" s="132">
        <f t="shared" si="7"/>
        <v>8.4010475030902272E-5</v>
      </c>
      <c r="G165" s="52">
        <v>34.700000000000003</v>
      </c>
      <c r="H165" s="127">
        <v>34.700000000000003</v>
      </c>
      <c r="I165" s="35" t="s">
        <v>15</v>
      </c>
      <c r="J165" s="128"/>
    </row>
    <row r="166" spans="2:10" x14ac:dyDescent="0.2">
      <c r="B166" s="96">
        <v>44988</v>
      </c>
      <c r="C166" s="42">
        <v>20000</v>
      </c>
      <c r="D166" s="70">
        <v>35.811509999999998</v>
      </c>
      <c r="E166" s="120">
        <f t="shared" si="6"/>
        <v>716230.2</v>
      </c>
      <c r="F166" s="45">
        <f t="shared" si="7"/>
        <v>1.1201396670786969E-4</v>
      </c>
      <c r="G166" s="52">
        <v>35.96</v>
      </c>
      <c r="H166" s="127">
        <v>35.72</v>
      </c>
      <c r="I166" s="35" t="s">
        <v>1</v>
      </c>
      <c r="J166" s="131">
        <v>35.956200000000003</v>
      </c>
    </row>
    <row r="167" spans="2:10" ht="13.5" thickBot="1" x14ac:dyDescent="0.25">
      <c r="B167" s="164"/>
      <c r="C167" s="133">
        <v>0</v>
      </c>
      <c r="D167" s="107">
        <v>0</v>
      </c>
      <c r="E167" s="120">
        <f t="shared" si="6"/>
        <v>0</v>
      </c>
      <c r="F167" s="45">
        <f t="shared" si="7"/>
        <v>0</v>
      </c>
      <c r="G167" s="53"/>
      <c r="H167" s="57"/>
      <c r="I167" s="101" t="s">
        <v>15</v>
      </c>
      <c r="J167" s="134"/>
    </row>
    <row r="168" spans="2:10" x14ac:dyDescent="0.2">
      <c r="B168" s="96">
        <v>44991</v>
      </c>
      <c r="C168" s="69">
        <v>54000</v>
      </c>
      <c r="D168" s="103">
        <v>35.975861999999999</v>
      </c>
      <c r="E168" s="40">
        <f t="shared" si="6"/>
        <v>1942696.548</v>
      </c>
      <c r="F168" s="41">
        <f t="shared" si="7"/>
        <v>3.024377101112482E-4</v>
      </c>
      <c r="G168" s="52">
        <v>36.24</v>
      </c>
      <c r="H168" s="127">
        <v>35.6</v>
      </c>
      <c r="I168" s="35" t="s">
        <v>1</v>
      </c>
      <c r="J168" s="131">
        <v>36.040300000000002</v>
      </c>
    </row>
    <row r="169" spans="2:10" x14ac:dyDescent="0.2">
      <c r="B169" s="96"/>
      <c r="C169" s="42">
        <v>5000</v>
      </c>
      <c r="D169" s="70">
        <v>35.784199999999998</v>
      </c>
      <c r="E169" s="120">
        <f t="shared" si="6"/>
        <v>178921</v>
      </c>
      <c r="F169" s="45">
        <f t="shared" si="7"/>
        <v>2.8003491676967423E-5</v>
      </c>
      <c r="G169" s="52">
        <v>36.1</v>
      </c>
      <c r="H169" s="127">
        <v>35.6</v>
      </c>
      <c r="I169" s="35" t="s">
        <v>15</v>
      </c>
      <c r="J169" s="128"/>
    </row>
    <row r="170" spans="2:10" x14ac:dyDescent="0.2">
      <c r="B170" s="96">
        <v>44992</v>
      </c>
      <c r="C170" s="69">
        <v>120877</v>
      </c>
      <c r="D170" s="103">
        <v>35.661657221803978</v>
      </c>
      <c r="E170" s="120">
        <f t="shared" si="6"/>
        <v>4310674.1399999997</v>
      </c>
      <c r="F170" s="45">
        <f t="shared" si="7"/>
        <v>6.7699561268735832E-4</v>
      </c>
      <c r="G170" s="52">
        <v>35.86</v>
      </c>
      <c r="H170" s="127">
        <v>35.4</v>
      </c>
      <c r="I170" s="35" t="s">
        <v>1</v>
      </c>
      <c r="J170" s="131">
        <v>35.647799999999997</v>
      </c>
    </row>
    <row r="171" spans="2:10" x14ac:dyDescent="0.2">
      <c r="B171" s="96"/>
      <c r="C171" s="42">
        <v>39986</v>
      </c>
      <c r="D171" s="70">
        <v>35.622500000000002</v>
      </c>
      <c r="E171" s="120">
        <f t="shared" si="6"/>
        <v>1424401.2850000001</v>
      </c>
      <c r="F171" s="45">
        <f t="shared" si="7"/>
        <v>2.2394952363904389E-4</v>
      </c>
      <c r="G171" s="52">
        <v>35.82</v>
      </c>
      <c r="H171" s="127">
        <v>35.46</v>
      </c>
      <c r="I171" s="35" t="s">
        <v>15</v>
      </c>
      <c r="J171" s="128"/>
    </row>
    <row r="172" spans="2:10" x14ac:dyDescent="0.2">
      <c r="B172" s="96">
        <v>44993</v>
      </c>
      <c r="C172" s="69">
        <v>29000</v>
      </c>
      <c r="D172" s="103">
        <v>35.339998999999999</v>
      </c>
      <c r="E172" s="120">
        <f t="shared" si="6"/>
        <v>1024859.971</v>
      </c>
      <c r="F172" s="45">
        <f t="shared" si="7"/>
        <v>1.6242025172641107E-4</v>
      </c>
      <c r="G172" s="52">
        <v>35.78</v>
      </c>
      <c r="H172" s="127">
        <v>35.24</v>
      </c>
      <c r="I172" s="35" t="s">
        <v>1</v>
      </c>
      <c r="J172" s="131">
        <v>35.738599999999998</v>
      </c>
    </row>
    <row r="173" spans="2:10" x14ac:dyDescent="0.2">
      <c r="B173" s="96"/>
      <c r="C173" s="42">
        <v>4000</v>
      </c>
      <c r="D173" s="70">
        <v>35.340000000000003</v>
      </c>
      <c r="E173" s="120">
        <f t="shared" si="6"/>
        <v>141360</v>
      </c>
      <c r="F173" s="45">
        <f t="shared" si="7"/>
        <v>2.240279334157394E-5</v>
      </c>
      <c r="G173" s="52">
        <v>35.76</v>
      </c>
      <c r="H173" s="127">
        <v>35.200000000000003</v>
      </c>
      <c r="I173" s="35" t="s">
        <v>15</v>
      </c>
      <c r="J173" s="128"/>
    </row>
    <row r="174" spans="2:10" x14ac:dyDescent="0.2">
      <c r="B174" s="96">
        <v>44994</v>
      </c>
      <c r="C174" s="42">
        <v>43366</v>
      </c>
      <c r="D174" s="70">
        <v>35.689684999999997</v>
      </c>
      <c r="E174" s="120">
        <f t="shared" si="6"/>
        <v>1547718.8797099998</v>
      </c>
      <c r="F174" s="45">
        <f t="shared" si="7"/>
        <v>2.4287988401267387E-4</v>
      </c>
      <c r="G174" s="52">
        <v>35.72</v>
      </c>
      <c r="H174" s="127">
        <v>35.68</v>
      </c>
      <c r="I174" s="35" t="s">
        <v>1</v>
      </c>
      <c r="J174" s="131">
        <v>35.703899999999997</v>
      </c>
    </row>
    <row r="175" spans="2:10" x14ac:dyDescent="0.2">
      <c r="B175" s="96"/>
      <c r="C175" s="69">
        <v>28105</v>
      </c>
      <c r="D175" s="103">
        <v>35.727620999999999</v>
      </c>
      <c r="E175" s="120">
        <f t="shared" si="6"/>
        <v>1004124.788205</v>
      </c>
      <c r="F175" s="45">
        <f t="shared" si="7"/>
        <v>1.574076267162339E-4</v>
      </c>
      <c r="G175" s="52">
        <v>35.74</v>
      </c>
      <c r="H175" s="127">
        <v>35.68</v>
      </c>
      <c r="I175" s="35" t="s">
        <v>15</v>
      </c>
      <c r="J175" s="128"/>
    </row>
    <row r="176" spans="2:10" x14ac:dyDescent="0.2">
      <c r="B176" s="96">
        <v>44995</v>
      </c>
      <c r="C176" s="42">
        <v>30000</v>
      </c>
      <c r="D176" s="70">
        <v>34.44</v>
      </c>
      <c r="E176" s="120">
        <f t="shared" si="6"/>
        <v>1033199.9999999999</v>
      </c>
      <c r="F176" s="45">
        <f t="shared" si="7"/>
        <v>1.6802095006180454E-4</v>
      </c>
      <c r="G176" s="52">
        <v>34.5</v>
      </c>
      <c r="H176" s="127">
        <v>34.4</v>
      </c>
      <c r="I176" s="35" t="s">
        <v>1</v>
      </c>
      <c r="J176" s="135">
        <v>34.435000000000002</v>
      </c>
    </row>
    <row r="177" spans="2:10" ht="13.5" thickBot="1" x14ac:dyDescent="0.25">
      <c r="B177" s="164"/>
      <c r="C177" s="72">
        <v>20000</v>
      </c>
      <c r="D177" s="71">
        <v>34.459899999999998</v>
      </c>
      <c r="E177" s="47">
        <f t="shared" si="6"/>
        <v>689198</v>
      </c>
      <c r="F177" s="48">
        <f t="shared" si="7"/>
        <v>1.1201396670786969E-4</v>
      </c>
      <c r="G177" s="53">
        <v>34.5</v>
      </c>
      <c r="H177" s="129">
        <v>34.42</v>
      </c>
      <c r="I177" s="101" t="s">
        <v>15</v>
      </c>
      <c r="J177" s="130"/>
    </row>
    <row r="178" spans="2:10" x14ac:dyDescent="0.2">
      <c r="B178" s="163">
        <v>44998</v>
      </c>
      <c r="C178" s="142">
        <v>22000</v>
      </c>
      <c r="D178" s="70">
        <v>33.423636000000002</v>
      </c>
      <c r="E178" s="40">
        <f t="shared" ref="E178:E187" si="8">C178*D178</f>
        <v>735319.99200000009</v>
      </c>
      <c r="F178" s="41">
        <f t="shared" si="7"/>
        <v>1.2321536337865668E-4</v>
      </c>
      <c r="G178" s="52">
        <v>34.24</v>
      </c>
      <c r="H178" s="127">
        <v>33</v>
      </c>
      <c r="I178" s="35" t="s">
        <v>1</v>
      </c>
      <c r="J178" s="131">
        <v>33.393300000000004</v>
      </c>
    </row>
    <row r="179" spans="2:10" x14ac:dyDescent="0.2">
      <c r="B179" s="96"/>
      <c r="C179" s="143">
        <v>27000</v>
      </c>
      <c r="D179" s="103">
        <v>33.430370000000003</v>
      </c>
      <c r="E179" s="120">
        <f t="shared" si="8"/>
        <v>902619.99000000011</v>
      </c>
      <c r="F179" s="45">
        <f t="shared" si="7"/>
        <v>1.512188550556241E-4</v>
      </c>
      <c r="G179" s="52">
        <v>34</v>
      </c>
      <c r="H179" s="127">
        <v>32.9</v>
      </c>
      <c r="I179" s="35" t="s">
        <v>15</v>
      </c>
      <c r="J179" s="128"/>
    </row>
    <row r="180" spans="2:10" x14ac:dyDescent="0.2">
      <c r="B180" s="96">
        <v>44999</v>
      </c>
      <c r="C180" s="142">
        <v>0</v>
      </c>
      <c r="D180" s="70"/>
      <c r="E180" s="120">
        <f t="shared" si="8"/>
        <v>0</v>
      </c>
      <c r="F180" s="45">
        <f t="shared" si="7"/>
        <v>0</v>
      </c>
      <c r="G180" s="52"/>
      <c r="H180" s="127"/>
      <c r="I180" s="35" t="s">
        <v>1</v>
      </c>
      <c r="J180" s="131">
        <v>34.0398</v>
      </c>
    </row>
    <row r="181" spans="2:10" x14ac:dyDescent="0.2">
      <c r="B181" s="96"/>
      <c r="C181" s="142">
        <v>10000</v>
      </c>
      <c r="D181" s="70">
        <v>33.777000000000001</v>
      </c>
      <c r="E181" s="120">
        <f t="shared" si="8"/>
        <v>337770</v>
      </c>
      <c r="F181" s="45">
        <f t="shared" si="7"/>
        <v>5.6006983353934846E-5</v>
      </c>
      <c r="G181" s="52">
        <v>34.299999999999997</v>
      </c>
      <c r="H181" s="127">
        <v>33.299999999999997</v>
      </c>
      <c r="I181" s="35" t="s">
        <v>15</v>
      </c>
      <c r="J181" s="128"/>
    </row>
    <row r="182" spans="2:10" x14ac:dyDescent="0.2">
      <c r="B182" s="96">
        <v>45000</v>
      </c>
      <c r="C182" s="142">
        <v>65000</v>
      </c>
      <c r="D182" s="70">
        <v>33.230699999999999</v>
      </c>
      <c r="E182" s="120">
        <f t="shared" si="8"/>
        <v>2159995.5</v>
      </c>
      <c r="F182" s="45">
        <f t="shared" si="7"/>
        <v>3.6404539180057654E-4</v>
      </c>
      <c r="G182" s="52">
        <v>33.74</v>
      </c>
      <c r="H182" s="127">
        <v>32.5</v>
      </c>
      <c r="I182" s="35" t="s">
        <v>1</v>
      </c>
      <c r="J182" s="28">
        <v>31.801500000000001</v>
      </c>
    </row>
    <row r="183" spans="2:10" x14ac:dyDescent="0.2">
      <c r="B183" s="96"/>
      <c r="C183" s="142">
        <v>36000</v>
      </c>
      <c r="D183" s="70">
        <v>33.185000000000002</v>
      </c>
      <c r="E183" s="120">
        <f t="shared" si="8"/>
        <v>1194660</v>
      </c>
      <c r="F183" s="45">
        <f t="shared" si="7"/>
        <v>2.0162514007416546E-4</v>
      </c>
      <c r="G183" s="52">
        <v>33.56</v>
      </c>
      <c r="H183" s="127">
        <v>32.5</v>
      </c>
      <c r="I183" s="35" t="s">
        <v>15</v>
      </c>
      <c r="J183" s="128"/>
    </row>
    <row r="184" spans="2:10" x14ac:dyDescent="0.2">
      <c r="B184" s="96">
        <v>45001</v>
      </c>
      <c r="C184" s="142">
        <v>50000</v>
      </c>
      <c r="D184" s="70">
        <v>31.431999999999999</v>
      </c>
      <c r="E184" s="120">
        <f t="shared" si="8"/>
        <v>1571600</v>
      </c>
      <c r="F184" s="45">
        <f t="shared" si="7"/>
        <v>2.8003491676967425E-4</v>
      </c>
      <c r="G184" s="52">
        <v>31.9</v>
      </c>
      <c r="H184" s="127">
        <v>31</v>
      </c>
      <c r="I184" s="35" t="s">
        <v>1</v>
      </c>
      <c r="J184" s="131">
        <v>31.421199999999999</v>
      </c>
    </row>
    <row r="185" spans="2:10" x14ac:dyDescent="0.2">
      <c r="B185" s="96"/>
      <c r="C185" s="143">
        <v>26000</v>
      </c>
      <c r="D185" s="70">
        <v>31.115383999999999</v>
      </c>
      <c r="E185" s="120">
        <f t="shared" si="8"/>
        <v>808999.98399999994</v>
      </c>
      <c r="F185" s="45">
        <f t="shared" si="7"/>
        <v>1.456181567202306E-4</v>
      </c>
      <c r="G185" s="52">
        <v>31.2</v>
      </c>
      <c r="H185" s="127">
        <v>30.98</v>
      </c>
      <c r="I185" s="35" t="s">
        <v>15</v>
      </c>
      <c r="J185" s="128"/>
    </row>
    <row r="186" spans="2:10" x14ac:dyDescent="0.2">
      <c r="B186" s="96">
        <v>45002</v>
      </c>
      <c r="C186" s="142">
        <v>50000</v>
      </c>
      <c r="D186" s="70">
        <v>31.673599999999983</v>
      </c>
      <c r="E186" s="120">
        <f t="shared" si="8"/>
        <v>1583679.9999999991</v>
      </c>
      <c r="F186" s="45">
        <f t="shared" si="7"/>
        <v>2.8003491676967425E-4</v>
      </c>
      <c r="G186" s="52">
        <v>32.1</v>
      </c>
      <c r="H186" s="127">
        <v>31.2</v>
      </c>
      <c r="I186" s="35" t="s">
        <v>1</v>
      </c>
      <c r="J186" s="131">
        <v>31.702000000000002</v>
      </c>
    </row>
    <row r="187" spans="2:10" ht="13.5" thickBot="1" x14ac:dyDescent="0.25">
      <c r="B187" s="96"/>
      <c r="C187" s="144">
        <v>20000</v>
      </c>
      <c r="D187" s="107">
        <v>31.68</v>
      </c>
      <c r="E187" s="120">
        <f t="shared" si="8"/>
        <v>633600</v>
      </c>
      <c r="F187" s="45">
        <f t="shared" si="7"/>
        <v>1.1201396670786969E-4</v>
      </c>
      <c r="G187" s="53">
        <v>32</v>
      </c>
      <c r="H187" s="57">
        <v>31.36</v>
      </c>
      <c r="I187" s="35" t="s">
        <v>15</v>
      </c>
      <c r="J187" s="128"/>
    </row>
    <row r="188" spans="2:10" x14ac:dyDescent="0.2">
      <c r="B188" s="163">
        <v>45005</v>
      </c>
      <c r="C188" s="145">
        <v>11500</v>
      </c>
      <c r="D188" s="146">
        <v>30.893043478260868</v>
      </c>
      <c r="E188" s="40">
        <f t="shared" ref="E188:E246" si="9">C188*D188</f>
        <v>355270</v>
      </c>
      <c r="F188" s="41">
        <f t="shared" si="7"/>
        <v>6.4408030857025076E-5</v>
      </c>
      <c r="G188" s="51">
        <v>31</v>
      </c>
      <c r="H188" s="147">
        <v>30.18</v>
      </c>
      <c r="I188" s="100" t="s">
        <v>1</v>
      </c>
      <c r="J188" s="148">
        <v>31.259599999999999</v>
      </c>
    </row>
    <row r="189" spans="2:10" x14ac:dyDescent="0.2">
      <c r="B189" s="96"/>
      <c r="C189" s="42">
        <v>0</v>
      </c>
      <c r="D189" s="70"/>
      <c r="E189" s="44">
        <f t="shared" si="9"/>
        <v>0</v>
      </c>
      <c r="F189" s="45">
        <f t="shared" si="7"/>
        <v>0</v>
      </c>
      <c r="G189" s="52"/>
      <c r="H189" s="127"/>
      <c r="I189" s="35" t="s">
        <v>15</v>
      </c>
      <c r="J189" s="128"/>
    </row>
    <row r="190" spans="2:10" x14ac:dyDescent="0.2">
      <c r="B190" s="96">
        <v>45006</v>
      </c>
      <c r="C190" s="69">
        <v>48197</v>
      </c>
      <c r="D190" s="103">
        <v>32.293084216859988</v>
      </c>
      <c r="E190" s="44">
        <f t="shared" si="9"/>
        <v>1556429.780000001</v>
      </c>
      <c r="F190" s="45">
        <f t="shared" si="7"/>
        <v>2.6993685767095978E-4</v>
      </c>
      <c r="G190" s="52">
        <v>32.520000000000003</v>
      </c>
      <c r="H190" s="127">
        <v>31.58</v>
      </c>
      <c r="I190" s="35" t="s">
        <v>1</v>
      </c>
      <c r="J190" s="131">
        <v>32.252800000000001</v>
      </c>
    </row>
    <row r="191" spans="2:10" x14ac:dyDescent="0.2">
      <c r="B191" s="96"/>
      <c r="C191" s="42">
        <v>20000</v>
      </c>
      <c r="D191" s="70">
        <v>32.5</v>
      </c>
      <c r="E191" s="44">
        <f t="shared" si="9"/>
        <v>650000</v>
      </c>
      <c r="F191" s="45">
        <f t="shared" si="7"/>
        <v>1.1201396670786969E-4</v>
      </c>
      <c r="G191" s="52">
        <v>32.5</v>
      </c>
      <c r="H191" s="127">
        <v>32.5</v>
      </c>
      <c r="I191" s="35" t="s">
        <v>15</v>
      </c>
      <c r="J191" s="128"/>
    </row>
    <row r="192" spans="2:10" x14ac:dyDescent="0.2">
      <c r="B192" s="96">
        <v>45007</v>
      </c>
      <c r="C192" s="69">
        <v>55000</v>
      </c>
      <c r="D192" s="103">
        <v>31.859026181818191</v>
      </c>
      <c r="E192" s="44">
        <f t="shared" si="9"/>
        <v>1752246.4400000004</v>
      </c>
      <c r="F192" s="45">
        <f t="shared" si="7"/>
        <v>3.0803840844664164E-4</v>
      </c>
      <c r="G192" s="52">
        <v>32.1</v>
      </c>
      <c r="H192" s="127">
        <v>31.5</v>
      </c>
      <c r="I192" s="35" t="s">
        <v>1</v>
      </c>
      <c r="J192" s="131">
        <v>31.8506</v>
      </c>
    </row>
    <row r="193" spans="2:10" x14ac:dyDescent="0.2">
      <c r="B193" s="96"/>
      <c r="C193" s="42">
        <v>0</v>
      </c>
      <c r="D193" s="70"/>
      <c r="E193" s="44">
        <f t="shared" si="9"/>
        <v>0</v>
      </c>
      <c r="F193" s="45">
        <f t="shared" si="7"/>
        <v>0</v>
      </c>
      <c r="G193" s="52"/>
      <c r="H193" s="127"/>
      <c r="I193" s="35" t="s">
        <v>15</v>
      </c>
      <c r="J193" s="128"/>
    </row>
    <row r="194" spans="2:10" x14ac:dyDescent="0.2">
      <c r="B194" s="96">
        <v>45008</v>
      </c>
      <c r="C194" s="42">
        <v>50000</v>
      </c>
      <c r="D194" s="70">
        <v>31.498273999999999</v>
      </c>
      <c r="E194" s="44">
        <f t="shared" si="9"/>
        <v>1574913.7</v>
      </c>
      <c r="F194" s="45">
        <f t="shared" si="7"/>
        <v>2.8003491676967425E-4</v>
      </c>
      <c r="G194" s="52">
        <v>31.7</v>
      </c>
      <c r="H194" s="127">
        <v>31.3</v>
      </c>
      <c r="I194" s="35" t="s">
        <v>1</v>
      </c>
      <c r="J194" s="131">
        <v>31.361699999999999</v>
      </c>
    </row>
    <row r="195" spans="2:10" x14ac:dyDescent="0.2">
      <c r="B195" s="96"/>
      <c r="C195" s="42">
        <v>6335</v>
      </c>
      <c r="D195" s="70">
        <v>31.3</v>
      </c>
      <c r="E195" s="44">
        <f t="shared" si="9"/>
        <v>198285.5</v>
      </c>
      <c r="F195" s="45">
        <f t="shared" si="7"/>
        <v>3.5480423954717726E-5</v>
      </c>
      <c r="G195" s="52">
        <v>31.3</v>
      </c>
      <c r="H195" s="127">
        <v>31.3</v>
      </c>
      <c r="I195" s="35" t="s">
        <v>15</v>
      </c>
      <c r="J195" s="128"/>
    </row>
    <row r="196" spans="2:10" x14ac:dyDescent="0.2">
      <c r="B196" s="96">
        <v>45009</v>
      </c>
      <c r="C196" s="69">
        <v>54245</v>
      </c>
      <c r="D196" s="103">
        <v>30.325566999999999</v>
      </c>
      <c r="E196" s="44">
        <f t="shared" si="9"/>
        <v>1645010.381915</v>
      </c>
      <c r="F196" s="45">
        <f t="shared" si="7"/>
        <v>3.0380988120341958E-4</v>
      </c>
      <c r="G196" s="52">
        <v>30.7</v>
      </c>
      <c r="H196" s="127">
        <v>29.92</v>
      </c>
      <c r="I196" s="35" t="s">
        <v>1</v>
      </c>
      <c r="J196" s="131">
        <v>30.1922</v>
      </c>
    </row>
    <row r="197" spans="2:10" ht="13.5" thickBot="1" x14ac:dyDescent="0.25">
      <c r="B197" s="96"/>
      <c r="C197" s="42">
        <v>17029</v>
      </c>
      <c r="D197" s="70">
        <v>29.88</v>
      </c>
      <c r="E197" s="44">
        <f t="shared" si="9"/>
        <v>508826.51999999996</v>
      </c>
      <c r="F197" s="45">
        <f t="shared" si="7"/>
        <v>9.5374291953415652E-5</v>
      </c>
      <c r="G197" s="52">
        <v>29.88</v>
      </c>
      <c r="H197" s="127">
        <v>29.88</v>
      </c>
      <c r="I197" s="35" t="s">
        <v>15</v>
      </c>
      <c r="J197" s="128"/>
    </row>
    <row r="198" spans="2:10" x14ac:dyDescent="0.2">
      <c r="B198" s="163">
        <v>45012</v>
      </c>
      <c r="C198" s="38">
        <v>45000</v>
      </c>
      <c r="D198" s="124">
        <v>30.417777777777779</v>
      </c>
      <c r="E198" s="40">
        <f t="shared" si="9"/>
        <v>1368800</v>
      </c>
      <c r="F198" s="41">
        <f t="shared" si="7"/>
        <v>2.520314250927068E-4</v>
      </c>
      <c r="G198" s="51">
        <v>30.7</v>
      </c>
      <c r="H198" s="147">
        <v>30.1</v>
      </c>
      <c r="I198" s="100" t="s">
        <v>1</v>
      </c>
      <c r="J198" s="149">
        <v>30.293299999999999</v>
      </c>
    </row>
    <row r="199" spans="2:10" x14ac:dyDescent="0.2">
      <c r="B199" s="96"/>
      <c r="C199" s="42">
        <v>0</v>
      </c>
      <c r="D199" s="70"/>
      <c r="E199" s="44">
        <f t="shared" si="9"/>
        <v>0</v>
      </c>
      <c r="F199" s="45">
        <f t="shared" si="7"/>
        <v>0</v>
      </c>
      <c r="G199" s="52"/>
      <c r="H199" s="127"/>
      <c r="I199" s="35" t="s">
        <v>15</v>
      </c>
      <c r="J199" s="128"/>
    </row>
    <row r="200" spans="2:10" x14ac:dyDescent="0.2">
      <c r="B200" s="96">
        <v>45013</v>
      </c>
      <c r="C200" s="42">
        <v>75994</v>
      </c>
      <c r="D200" s="70">
        <v>30.434778008790168</v>
      </c>
      <c r="E200" s="44">
        <f t="shared" si="9"/>
        <v>2312860.52</v>
      </c>
      <c r="F200" s="45">
        <f t="shared" si="7"/>
        <v>4.2561946929989248E-4</v>
      </c>
      <c r="G200" s="52">
        <v>30.96</v>
      </c>
      <c r="H200" s="127">
        <v>30.2</v>
      </c>
      <c r="I200" s="35" t="s">
        <v>1</v>
      </c>
      <c r="J200" s="128">
        <v>30.4556</v>
      </c>
    </row>
    <row r="201" spans="2:10" x14ac:dyDescent="0.2">
      <c r="B201" s="96"/>
      <c r="C201" s="42">
        <v>18005</v>
      </c>
      <c r="D201" s="70">
        <v>30.33615</v>
      </c>
      <c r="E201" s="44">
        <f t="shared" si="9"/>
        <v>546202.38075000001</v>
      </c>
      <c r="F201" s="45">
        <f t="shared" si="7"/>
        <v>1.008405735287597E-4</v>
      </c>
      <c r="G201" s="52">
        <v>30.5</v>
      </c>
      <c r="H201" s="127">
        <v>30.18</v>
      </c>
      <c r="I201" s="35" t="s">
        <v>15</v>
      </c>
      <c r="J201" s="128"/>
    </row>
    <row r="202" spans="2:10" x14ac:dyDescent="0.2">
      <c r="B202" s="96">
        <v>45014</v>
      </c>
      <c r="C202" s="42">
        <v>91604</v>
      </c>
      <c r="D202" s="70">
        <v>30.762619000000001</v>
      </c>
      <c r="E202" s="44">
        <f t="shared" si="9"/>
        <v>2817978.9508759999</v>
      </c>
      <c r="F202" s="45">
        <f t="shared" si="7"/>
        <v>5.1304637031538477E-4</v>
      </c>
      <c r="G202" s="52">
        <v>30.98</v>
      </c>
      <c r="H202" s="127">
        <v>30.4</v>
      </c>
      <c r="I202" s="35" t="s">
        <v>1</v>
      </c>
      <c r="J202" s="128">
        <v>30.737500000000001</v>
      </c>
    </row>
    <row r="203" spans="2:10" x14ac:dyDescent="0.2">
      <c r="B203" s="96"/>
      <c r="C203" s="42"/>
      <c r="D203" s="70"/>
      <c r="E203" s="44">
        <f t="shared" si="9"/>
        <v>0</v>
      </c>
      <c r="F203" s="45">
        <f t="shared" si="7"/>
        <v>0</v>
      </c>
      <c r="G203" s="52"/>
      <c r="H203" s="127"/>
      <c r="I203" s="35" t="s">
        <v>15</v>
      </c>
      <c r="J203" s="128"/>
    </row>
    <row r="204" spans="2:10" x14ac:dyDescent="0.2">
      <c r="B204" s="96">
        <v>45015</v>
      </c>
      <c r="C204" s="42">
        <v>73422</v>
      </c>
      <c r="D204" s="70">
        <v>31.234836969845535</v>
      </c>
      <c r="E204" s="44">
        <f t="shared" si="9"/>
        <v>2293324.1999999988</v>
      </c>
      <c r="F204" s="45">
        <f t="shared" si="7"/>
        <v>4.1121447318126042E-4</v>
      </c>
      <c r="G204" s="52">
        <v>31.42</v>
      </c>
      <c r="H204" s="127">
        <v>31</v>
      </c>
      <c r="I204" s="35" t="s">
        <v>1</v>
      </c>
      <c r="J204" s="128">
        <v>31.15</v>
      </c>
    </row>
    <row r="205" spans="2:10" x14ac:dyDescent="0.2">
      <c r="B205" s="96"/>
      <c r="C205" s="42">
        <v>0</v>
      </c>
      <c r="D205" s="70">
        <v>0</v>
      </c>
      <c r="E205" s="44">
        <f t="shared" si="9"/>
        <v>0</v>
      </c>
      <c r="F205" s="45">
        <f t="shared" si="7"/>
        <v>0</v>
      </c>
      <c r="G205" s="52"/>
      <c r="H205" s="56"/>
      <c r="I205" s="35" t="s">
        <v>15</v>
      </c>
      <c r="J205" s="128"/>
    </row>
    <row r="206" spans="2:10" x14ac:dyDescent="0.2">
      <c r="B206" s="96">
        <v>45016</v>
      </c>
      <c r="C206" s="69">
        <v>50000</v>
      </c>
      <c r="D206" s="103">
        <v>31.16923280000001</v>
      </c>
      <c r="E206" s="44">
        <f t="shared" si="9"/>
        <v>1558461.6400000006</v>
      </c>
      <c r="F206" s="45">
        <f t="shared" si="7"/>
        <v>2.8003491676967425E-4</v>
      </c>
      <c r="G206" s="52">
        <v>31.4</v>
      </c>
      <c r="H206" s="138">
        <v>31</v>
      </c>
      <c r="I206" s="35" t="s">
        <v>1</v>
      </c>
      <c r="J206" s="131">
        <v>31.226199999999999</v>
      </c>
    </row>
    <row r="207" spans="2:10" ht="13.5" thickBot="1" x14ac:dyDescent="0.25">
      <c r="B207" s="96"/>
      <c r="C207" s="42">
        <v>5000</v>
      </c>
      <c r="D207" s="70">
        <v>31.031860000000002</v>
      </c>
      <c r="E207" s="44">
        <f t="shared" si="9"/>
        <v>155159.30000000002</v>
      </c>
      <c r="F207" s="45">
        <f t="shared" si="7"/>
        <v>2.8003491676967423E-5</v>
      </c>
      <c r="G207" s="52">
        <v>31.3</v>
      </c>
      <c r="H207" s="138">
        <v>31</v>
      </c>
      <c r="I207" s="35" t="s">
        <v>15</v>
      </c>
      <c r="J207" s="128"/>
    </row>
    <row r="208" spans="2:10" s="117" customFormat="1" x14ac:dyDescent="0.2">
      <c r="B208" s="163">
        <v>45019</v>
      </c>
      <c r="C208" s="38">
        <v>49262</v>
      </c>
      <c r="D208" s="124">
        <v>31.076529576549866</v>
      </c>
      <c r="E208" s="40">
        <f t="shared" si="9"/>
        <v>1530891.9999999995</v>
      </c>
      <c r="F208" s="41">
        <f t="shared" si="7"/>
        <v>2.7590160139815388E-4</v>
      </c>
      <c r="G208" s="51">
        <v>31.18</v>
      </c>
      <c r="H208" s="154">
        <v>30.98</v>
      </c>
      <c r="I208" s="100" t="s">
        <v>1</v>
      </c>
      <c r="J208" s="148">
        <v>31.126799999999999</v>
      </c>
    </row>
    <row r="209" spans="2:10" x14ac:dyDescent="0.2">
      <c r="B209" s="96"/>
      <c r="C209" s="42"/>
      <c r="D209" s="70"/>
      <c r="E209" s="44"/>
      <c r="F209" s="45">
        <f t="shared" si="7"/>
        <v>0</v>
      </c>
      <c r="G209" s="52"/>
      <c r="H209" s="155"/>
      <c r="I209" s="35" t="s">
        <v>15</v>
      </c>
      <c r="J209" s="128"/>
    </row>
    <row r="210" spans="2:10" x14ac:dyDescent="0.2">
      <c r="B210" s="96">
        <v>45020</v>
      </c>
      <c r="C210" s="42">
        <v>65000</v>
      </c>
      <c r="D210" s="70">
        <v>30.998460999999999</v>
      </c>
      <c r="E210" s="44">
        <f t="shared" si="9"/>
        <v>2014899.9649999999</v>
      </c>
      <c r="F210" s="45">
        <f t="shared" si="7"/>
        <v>3.6404539180057654E-4</v>
      </c>
      <c r="G210" s="52">
        <v>31.1</v>
      </c>
      <c r="H210" s="155">
        <v>30.88</v>
      </c>
      <c r="I210" s="35" t="s">
        <v>1</v>
      </c>
      <c r="J210" s="128">
        <v>30.890999999999998</v>
      </c>
    </row>
    <row r="211" spans="2:10" x14ac:dyDescent="0.2">
      <c r="B211" s="96"/>
      <c r="C211" s="42">
        <v>31376</v>
      </c>
      <c r="D211" s="70">
        <v>30.859356999999999</v>
      </c>
      <c r="E211" s="44">
        <f t="shared" si="9"/>
        <v>968243.18523199996</v>
      </c>
      <c r="F211" s="45">
        <f t="shared" si="7"/>
        <v>1.7572751097130599E-4</v>
      </c>
      <c r="G211" s="52">
        <v>30.9</v>
      </c>
      <c r="H211" s="155">
        <v>30.7</v>
      </c>
      <c r="I211" s="35" t="s">
        <v>15</v>
      </c>
      <c r="J211" s="128"/>
    </row>
    <row r="212" spans="2:10" x14ac:dyDescent="0.2">
      <c r="B212" s="96">
        <v>45021</v>
      </c>
      <c r="C212" s="42">
        <v>80000</v>
      </c>
      <c r="D212" s="70">
        <v>30.187384999999999</v>
      </c>
      <c r="E212" s="44">
        <f t="shared" si="9"/>
        <v>2414990.7999999998</v>
      </c>
      <c r="F212" s="45">
        <f t="shared" si="7"/>
        <v>4.4805586683147877E-4</v>
      </c>
      <c r="G212" s="52">
        <v>30.6</v>
      </c>
      <c r="H212" s="155">
        <v>29.88</v>
      </c>
      <c r="I212" s="35" t="s">
        <v>1</v>
      </c>
      <c r="J212" s="128">
        <v>29.924600000000002</v>
      </c>
    </row>
    <row r="213" spans="2:10" x14ac:dyDescent="0.2">
      <c r="B213" s="96"/>
      <c r="C213" s="42">
        <v>15000</v>
      </c>
      <c r="D213" s="70">
        <v>29.9</v>
      </c>
      <c r="E213" s="44">
        <f t="shared" si="9"/>
        <v>448500</v>
      </c>
      <c r="F213" s="45">
        <f t="shared" si="7"/>
        <v>8.4010475030902272E-5</v>
      </c>
      <c r="G213" s="52">
        <v>29.9</v>
      </c>
      <c r="H213" s="155">
        <v>29.9</v>
      </c>
      <c r="I213" s="35" t="s">
        <v>15</v>
      </c>
      <c r="J213" s="128"/>
    </row>
    <row r="214" spans="2:10" x14ac:dyDescent="0.2">
      <c r="B214" s="96">
        <v>45022</v>
      </c>
      <c r="C214" s="42">
        <v>26000</v>
      </c>
      <c r="D214" s="70">
        <v>29.821798000000001</v>
      </c>
      <c r="E214" s="44">
        <f t="shared" si="9"/>
        <v>775366.74800000002</v>
      </c>
      <c r="F214" s="45">
        <f t="shared" si="7"/>
        <v>1.456181567202306E-4</v>
      </c>
      <c r="G214" s="52">
        <v>29.86</v>
      </c>
      <c r="H214" s="155">
        <v>29.78</v>
      </c>
      <c r="I214" s="35" t="s">
        <v>1</v>
      </c>
      <c r="J214" s="128">
        <v>29.791399999999999</v>
      </c>
    </row>
    <row r="215" spans="2:10" ht="13.5" thickBot="1" x14ac:dyDescent="0.25">
      <c r="B215" s="96"/>
      <c r="C215" s="42">
        <v>5000</v>
      </c>
      <c r="D215" s="70">
        <v>29.82094</v>
      </c>
      <c r="E215" s="44">
        <f t="shared" si="9"/>
        <v>149104.70000000001</v>
      </c>
      <c r="F215" s="48">
        <f t="shared" si="7"/>
        <v>2.8003491676967423E-5</v>
      </c>
      <c r="G215" s="53">
        <v>29.86</v>
      </c>
      <c r="H215" s="156">
        <v>29.8</v>
      </c>
      <c r="I215" s="35" t="s">
        <v>15</v>
      </c>
      <c r="J215" s="128"/>
    </row>
    <row r="216" spans="2:10" x14ac:dyDescent="0.2">
      <c r="B216" s="163">
        <v>45027</v>
      </c>
      <c r="C216" s="145">
        <v>41604</v>
      </c>
      <c r="D216" s="146">
        <v>30.732018</v>
      </c>
      <c r="E216" s="40">
        <f t="shared" si="9"/>
        <v>1278574.8768720001</v>
      </c>
      <c r="F216" s="41">
        <f t="shared" si="7"/>
        <v>2.3301145354571055E-4</v>
      </c>
      <c r="G216" s="52">
        <v>30.8</v>
      </c>
      <c r="H216" s="138">
        <v>30.7</v>
      </c>
      <c r="I216" s="100" t="s">
        <v>1</v>
      </c>
      <c r="J216" s="148">
        <v>30.796700000000001</v>
      </c>
    </row>
    <row r="217" spans="2:10" x14ac:dyDescent="0.2">
      <c r="B217" s="96"/>
      <c r="C217" s="42"/>
      <c r="D217" s="70"/>
      <c r="E217" s="44">
        <f t="shared" si="9"/>
        <v>0</v>
      </c>
      <c r="F217" s="45">
        <f t="shared" si="7"/>
        <v>0</v>
      </c>
      <c r="G217" s="52"/>
      <c r="H217" s="138"/>
      <c r="I217" s="35" t="s">
        <v>15</v>
      </c>
      <c r="J217" s="128"/>
    </row>
    <row r="218" spans="2:10" x14ac:dyDescent="0.2">
      <c r="B218" s="96">
        <v>45028</v>
      </c>
      <c r="C218" s="42">
        <v>49152</v>
      </c>
      <c r="D218" s="70">
        <v>31.018964843750002</v>
      </c>
      <c r="E218" s="44">
        <f t="shared" si="9"/>
        <v>1524644.1600000001</v>
      </c>
      <c r="F218" s="45">
        <f t="shared" si="7"/>
        <v>2.7528552458126054E-4</v>
      </c>
      <c r="G218" s="52">
        <v>31.14</v>
      </c>
      <c r="H218" s="138">
        <v>30.9</v>
      </c>
      <c r="I218" s="35" t="s">
        <v>1</v>
      </c>
      <c r="J218" s="131">
        <v>31.122399999999999</v>
      </c>
    </row>
    <row r="219" spans="2:10" x14ac:dyDescent="0.2">
      <c r="B219" s="96"/>
      <c r="C219" s="42"/>
      <c r="D219" s="70"/>
      <c r="E219" s="44">
        <f t="shared" si="9"/>
        <v>0</v>
      </c>
      <c r="F219" s="45">
        <f t="shared" si="7"/>
        <v>0</v>
      </c>
      <c r="G219" s="52"/>
      <c r="H219" s="138"/>
      <c r="I219" s="35" t="s">
        <v>15</v>
      </c>
      <c r="J219" s="128"/>
    </row>
    <row r="220" spans="2:10" x14ac:dyDescent="0.2">
      <c r="B220" s="96">
        <v>45029</v>
      </c>
      <c r="C220" s="69">
        <v>37075</v>
      </c>
      <c r="D220" s="103">
        <v>31.868939716790283</v>
      </c>
      <c r="E220" s="44">
        <f t="shared" si="9"/>
        <v>1181540.9399999997</v>
      </c>
      <c r="F220" s="45">
        <f t="shared" si="7"/>
        <v>2.0764589078471344E-4</v>
      </c>
      <c r="G220" s="52">
        <v>32</v>
      </c>
      <c r="H220" s="138">
        <v>31.4</v>
      </c>
      <c r="I220" s="35" t="s">
        <v>1</v>
      </c>
      <c r="J220" s="131">
        <v>31.805800000000001</v>
      </c>
    </row>
    <row r="221" spans="2:10" x14ac:dyDescent="0.2">
      <c r="B221" s="96"/>
      <c r="C221" s="42"/>
      <c r="D221" s="70"/>
      <c r="E221" s="44">
        <f t="shared" si="9"/>
        <v>0</v>
      </c>
      <c r="F221" s="45">
        <f t="shared" si="7"/>
        <v>0</v>
      </c>
      <c r="G221" s="52"/>
      <c r="H221" s="138"/>
      <c r="I221" s="35" t="s">
        <v>15</v>
      </c>
      <c r="J221" s="128"/>
    </row>
    <row r="222" spans="2:10" x14ac:dyDescent="0.2">
      <c r="B222" s="96">
        <v>45030</v>
      </c>
      <c r="C222" s="69">
        <v>53125</v>
      </c>
      <c r="D222" s="103">
        <v>31.680838776470583</v>
      </c>
      <c r="E222" s="44">
        <f t="shared" si="9"/>
        <v>1683044.5599999998</v>
      </c>
      <c r="F222" s="45">
        <f t="shared" si="7"/>
        <v>2.9753709906777889E-4</v>
      </c>
      <c r="G222" s="52">
        <v>31.9</v>
      </c>
      <c r="H222" s="138">
        <v>31.52</v>
      </c>
      <c r="I222" s="35" t="s">
        <v>1</v>
      </c>
      <c r="J222" s="131">
        <v>31.722000000000001</v>
      </c>
    </row>
    <row r="223" spans="2:10" ht="13.5" thickBot="1" x14ac:dyDescent="0.25">
      <c r="B223" s="96"/>
      <c r="C223" s="42">
        <v>10000</v>
      </c>
      <c r="D223" s="70">
        <v>31.66996</v>
      </c>
      <c r="E223" s="44">
        <f t="shared" si="9"/>
        <v>316699.59999999998</v>
      </c>
      <c r="F223" s="48">
        <f t="shared" si="7"/>
        <v>5.6006983353934846E-5</v>
      </c>
      <c r="G223" s="52">
        <v>31.7</v>
      </c>
      <c r="H223" s="138">
        <v>31.5</v>
      </c>
      <c r="I223" s="35" t="s">
        <v>15</v>
      </c>
      <c r="J223" s="128"/>
    </row>
    <row r="224" spans="2:10" x14ac:dyDescent="0.2">
      <c r="B224" s="163">
        <v>45033</v>
      </c>
      <c r="C224" s="38">
        <v>19937</v>
      </c>
      <c r="D224" s="124">
        <v>31.785327782514944</v>
      </c>
      <c r="E224" s="40">
        <f t="shared" si="9"/>
        <v>633704.08000000042</v>
      </c>
      <c r="F224" s="41">
        <f t="shared" si="7"/>
        <v>1.1166112271273991E-4</v>
      </c>
      <c r="G224" s="51">
        <v>31.84</v>
      </c>
      <c r="H224" s="151">
        <v>31.7</v>
      </c>
      <c r="I224" s="100" t="s">
        <v>1</v>
      </c>
      <c r="J224" s="137">
        <v>32.107100000000003</v>
      </c>
    </row>
    <row r="225" spans="2:10" ht="13.5" thickBot="1" x14ac:dyDescent="0.25">
      <c r="B225" s="96"/>
      <c r="C225" s="42"/>
      <c r="D225" s="70"/>
      <c r="E225" s="44">
        <f t="shared" si="9"/>
        <v>0</v>
      </c>
      <c r="F225" s="45">
        <f t="shared" si="7"/>
        <v>0</v>
      </c>
      <c r="G225" s="52"/>
      <c r="H225" s="138"/>
      <c r="I225" s="35" t="s">
        <v>15</v>
      </c>
      <c r="J225" s="128"/>
    </row>
    <row r="226" spans="2:10" x14ac:dyDescent="0.2">
      <c r="B226" s="96">
        <v>45034</v>
      </c>
      <c r="C226" s="69">
        <v>38678</v>
      </c>
      <c r="D226" s="103">
        <v>32.867235120740467</v>
      </c>
      <c r="E226" s="44">
        <f t="shared" si="9"/>
        <v>1271238.9199999997</v>
      </c>
      <c r="F226" s="45">
        <f t="shared" si="7"/>
        <v>2.1662381021634921E-4</v>
      </c>
      <c r="G226" s="51">
        <v>32.979999999999997</v>
      </c>
      <c r="H226" s="151">
        <v>32.5</v>
      </c>
      <c r="I226" s="35" t="s">
        <v>1</v>
      </c>
      <c r="J226" s="131">
        <v>32.789099999999998</v>
      </c>
    </row>
    <row r="227" spans="2:10" x14ac:dyDescent="0.2">
      <c r="B227" s="96"/>
      <c r="C227" s="42"/>
      <c r="D227" s="70"/>
      <c r="E227" s="44">
        <f t="shared" si="9"/>
        <v>0</v>
      </c>
      <c r="F227" s="45">
        <f t="shared" si="7"/>
        <v>0</v>
      </c>
      <c r="G227" s="52"/>
      <c r="H227" s="138"/>
      <c r="I227" s="35" t="s">
        <v>15</v>
      </c>
      <c r="J227" s="128"/>
    </row>
    <row r="228" spans="2:10" x14ac:dyDescent="0.2">
      <c r="B228" s="96">
        <v>45035</v>
      </c>
      <c r="C228" s="69">
        <v>79807</v>
      </c>
      <c r="D228" s="103">
        <v>31.337714736802543</v>
      </c>
      <c r="E228" s="44">
        <f t="shared" si="9"/>
        <v>2500969.0000000005</v>
      </c>
      <c r="F228" s="45">
        <f t="shared" ref="F228:F291" si="10">C228/$C$351</f>
        <v>4.4697493205274785E-4</v>
      </c>
      <c r="G228" s="52">
        <v>31.88</v>
      </c>
      <c r="H228" s="138">
        <v>30.76</v>
      </c>
      <c r="I228" s="35" t="s">
        <v>1</v>
      </c>
      <c r="J228" s="131">
        <v>31.0349</v>
      </c>
    </row>
    <row r="229" spans="2:10" x14ac:dyDescent="0.2">
      <c r="B229" s="96"/>
      <c r="C229" s="42">
        <v>30363</v>
      </c>
      <c r="D229" s="70">
        <v>31.338006</v>
      </c>
      <c r="E229" s="44">
        <f t="shared" si="9"/>
        <v>951515.87617800001</v>
      </c>
      <c r="F229" s="45">
        <f t="shared" si="10"/>
        <v>1.7005400355755239E-4</v>
      </c>
      <c r="G229" s="52">
        <v>31.46</v>
      </c>
      <c r="H229" s="138">
        <v>30.76</v>
      </c>
      <c r="I229" s="35" t="s">
        <v>15</v>
      </c>
      <c r="J229" s="128"/>
    </row>
    <row r="230" spans="2:10" x14ac:dyDescent="0.2">
      <c r="B230" s="96">
        <v>45036</v>
      </c>
      <c r="C230" s="42">
        <v>10000</v>
      </c>
      <c r="D230" s="70">
        <v>30.65</v>
      </c>
      <c r="E230" s="44">
        <f t="shared" si="9"/>
        <v>306500</v>
      </c>
      <c r="F230" s="45">
        <f t="shared" si="10"/>
        <v>5.6006983353934846E-5</v>
      </c>
      <c r="G230" s="52">
        <v>31</v>
      </c>
      <c r="H230" s="138">
        <v>30.5</v>
      </c>
      <c r="I230" s="35" t="s">
        <v>1</v>
      </c>
      <c r="J230" s="131">
        <v>30.802700000000002</v>
      </c>
    </row>
    <row r="231" spans="2:10" x14ac:dyDescent="0.2">
      <c r="B231" s="96"/>
      <c r="C231" s="42"/>
      <c r="D231" s="70"/>
      <c r="E231" s="44">
        <f t="shared" si="9"/>
        <v>0</v>
      </c>
      <c r="F231" s="45">
        <f t="shared" si="10"/>
        <v>0</v>
      </c>
      <c r="G231" s="52"/>
      <c r="H231" s="138"/>
      <c r="I231" s="35" t="s">
        <v>15</v>
      </c>
      <c r="J231" s="128"/>
    </row>
    <row r="232" spans="2:10" x14ac:dyDescent="0.2">
      <c r="B232" s="96">
        <v>45037</v>
      </c>
      <c r="C232" s="42">
        <v>10000</v>
      </c>
      <c r="D232" s="70">
        <v>31</v>
      </c>
      <c r="E232" s="44">
        <f t="shared" si="9"/>
        <v>310000</v>
      </c>
      <c r="F232" s="45">
        <f t="shared" si="10"/>
        <v>5.6006983353934846E-5</v>
      </c>
      <c r="G232" s="52">
        <v>31.1</v>
      </c>
      <c r="H232" s="138">
        <v>30.86</v>
      </c>
      <c r="I232" s="35" t="s">
        <v>1</v>
      </c>
      <c r="J232" s="131">
        <v>31.0319</v>
      </c>
    </row>
    <row r="233" spans="2:10" ht="13.5" thickBot="1" x14ac:dyDescent="0.25">
      <c r="B233" s="96"/>
      <c r="C233" s="69"/>
      <c r="D233" s="103"/>
      <c r="E233" s="47">
        <f t="shared" si="9"/>
        <v>0</v>
      </c>
      <c r="F233" s="48">
        <f t="shared" si="10"/>
        <v>0</v>
      </c>
      <c r="G233" s="53"/>
      <c r="H233" s="152"/>
      <c r="I233" s="35" t="s">
        <v>15</v>
      </c>
      <c r="J233" s="131"/>
    </row>
    <row r="234" spans="2:10" x14ac:dyDescent="0.2">
      <c r="B234" s="163">
        <v>45040</v>
      </c>
      <c r="C234" s="38">
        <v>14417</v>
      </c>
      <c r="D234" s="124">
        <v>30.886907123534712</v>
      </c>
      <c r="E234" s="44">
        <f t="shared" si="9"/>
        <v>445296.53999999992</v>
      </c>
      <c r="F234" s="45">
        <f t="shared" si="10"/>
        <v>8.0745267901367865E-5</v>
      </c>
      <c r="G234" s="51">
        <v>31.06</v>
      </c>
      <c r="H234" s="151">
        <v>30.74</v>
      </c>
      <c r="I234" s="100" t="s">
        <v>1</v>
      </c>
      <c r="J234" s="149">
        <v>30.903199999999998</v>
      </c>
    </row>
    <row r="235" spans="2:10" x14ac:dyDescent="0.2">
      <c r="B235" s="96"/>
      <c r="C235" s="42"/>
      <c r="D235" s="70"/>
      <c r="E235" s="44">
        <f t="shared" si="9"/>
        <v>0</v>
      </c>
      <c r="F235" s="45">
        <f t="shared" si="10"/>
        <v>0</v>
      </c>
      <c r="G235" s="52"/>
      <c r="H235" s="138"/>
      <c r="I235" s="35" t="s">
        <v>15</v>
      </c>
      <c r="J235" s="128"/>
    </row>
    <row r="236" spans="2:10" x14ac:dyDescent="0.2">
      <c r="B236" s="96">
        <v>45041</v>
      </c>
      <c r="C236" s="69">
        <v>7500</v>
      </c>
      <c r="D236" s="103">
        <v>30.48</v>
      </c>
      <c r="E236" s="44">
        <f t="shared" si="9"/>
        <v>228600</v>
      </c>
      <c r="F236" s="45">
        <f t="shared" si="10"/>
        <v>4.2005237515451136E-5</v>
      </c>
      <c r="G236" s="52">
        <v>30.5</v>
      </c>
      <c r="H236" s="138">
        <v>30.44</v>
      </c>
      <c r="I236" s="35" t="s">
        <v>1</v>
      </c>
      <c r="J236" s="131">
        <v>30.6404</v>
      </c>
    </row>
    <row r="237" spans="2:10" x14ac:dyDescent="0.2">
      <c r="B237" s="96"/>
      <c r="C237" s="42"/>
      <c r="D237" s="70"/>
      <c r="E237" s="44">
        <f t="shared" si="9"/>
        <v>0</v>
      </c>
      <c r="F237" s="45">
        <f t="shared" si="10"/>
        <v>0</v>
      </c>
      <c r="G237" s="52"/>
      <c r="H237" s="138"/>
      <c r="I237" s="35" t="s">
        <v>15</v>
      </c>
      <c r="J237" s="128"/>
    </row>
    <row r="238" spans="2:10" x14ac:dyDescent="0.2">
      <c r="B238" s="96">
        <v>45042</v>
      </c>
      <c r="C238" s="69">
        <v>17500</v>
      </c>
      <c r="D238" s="103">
        <v>31.01428571428572</v>
      </c>
      <c r="E238" s="44">
        <f t="shared" si="9"/>
        <v>542750.00000000012</v>
      </c>
      <c r="F238" s="45">
        <f t="shared" si="10"/>
        <v>9.8012220869385982E-5</v>
      </c>
      <c r="G238" s="52">
        <v>31.1</v>
      </c>
      <c r="H238" s="138">
        <v>30.9</v>
      </c>
      <c r="I238" s="35" t="s">
        <v>1</v>
      </c>
      <c r="J238" s="131">
        <v>30.961200000000002</v>
      </c>
    </row>
    <row r="239" spans="2:10" x14ac:dyDescent="0.2">
      <c r="B239" s="96"/>
      <c r="C239" s="42"/>
      <c r="D239" s="70"/>
      <c r="E239" s="44">
        <f t="shared" si="9"/>
        <v>0</v>
      </c>
      <c r="F239" s="45">
        <f t="shared" si="10"/>
        <v>0</v>
      </c>
      <c r="G239" s="52"/>
      <c r="H239" s="138"/>
      <c r="I239" s="35" t="s">
        <v>15</v>
      </c>
      <c r="J239" s="128"/>
    </row>
    <row r="240" spans="2:10" x14ac:dyDescent="0.2">
      <c r="B240" s="96">
        <v>45043</v>
      </c>
      <c r="C240" s="42">
        <v>25000</v>
      </c>
      <c r="D240" s="70">
        <v>31.10799999999999</v>
      </c>
      <c r="E240" s="44">
        <f t="shared" si="9"/>
        <v>777699.99999999977</v>
      </c>
      <c r="F240" s="45">
        <f t="shared" si="10"/>
        <v>1.4001745838483712E-4</v>
      </c>
      <c r="G240" s="52">
        <v>31.2</v>
      </c>
      <c r="H240" s="138">
        <v>31</v>
      </c>
      <c r="I240" s="35" t="s">
        <v>1</v>
      </c>
      <c r="J240" s="131">
        <v>31.098800000000001</v>
      </c>
    </row>
    <row r="241" spans="2:11" x14ac:dyDescent="0.2">
      <c r="B241" s="96"/>
      <c r="C241" s="42"/>
      <c r="D241" s="70"/>
      <c r="E241" s="44">
        <f t="shared" si="9"/>
        <v>0</v>
      </c>
      <c r="F241" s="45">
        <f t="shared" si="10"/>
        <v>0</v>
      </c>
      <c r="G241" s="52"/>
      <c r="H241" s="138"/>
      <c r="I241" s="35" t="s">
        <v>15</v>
      </c>
      <c r="J241" s="128"/>
    </row>
    <row r="242" spans="2:11" x14ac:dyDescent="0.2">
      <c r="B242" s="96">
        <v>45044</v>
      </c>
      <c r="C242" s="69">
        <v>10000</v>
      </c>
      <c r="D242" s="103">
        <v>30.78</v>
      </c>
      <c r="E242" s="44">
        <f t="shared" si="9"/>
        <v>307800</v>
      </c>
      <c r="F242" s="45">
        <f t="shared" si="10"/>
        <v>5.6006983353934846E-5</v>
      </c>
      <c r="G242" s="52">
        <v>30.8</v>
      </c>
      <c r="H242" s="138">
        <v>30.76</v>
      </c>
      <c r="I242" s="35" t="s">
        <v>1</v>
      </c>
      <c r="J242" s="131">
        <v>31.186299999999999</v>
      </c>
    </row>
    <row r="243" spans="2:11" ht="13.5" thickBot="1" x14ac:dyDescent="0.25">
      <c r="B243" s="164"/>
      <c r="C243" s="72"/>
      <c r="D243" s="71"/>
      <c r="E243" s="47">
        <f t="shared" si="9"/>
        <v>0</v>
      </c>
      <c r="F243" s="48">
        <f t="shared" si="10"/>
        <v>0</v>
      </c>
      <c r="G243" s="53"/>
      <c r="H243" s="152"/>
      <c r="I243" s="101" t="s">
        <v>15</v>
      </c>
      <c r="J243" s="130"/>
    </row>
    <row r="244" spans="2:11" x14ac:dyDescent="0.2">
      <c r="B244" s="166">
        <v>45047</v>
      </c>
      <c r="C244" s="42"/>
      <c r="D244" s="70"/>
      <c r="E244" s="44">
        <f t="shared" si="9"/>
        <v>0</v>
      </c>
      <c r="F244" s="45">
        <f t="shared" si="10"/>
        <v>0</v>
      </c>
      <c r="G244" s="52"/>
      <c r="H244" s="138"/>
      <c r="I244" s="35" t="s">
        <v>1</v>
      </c>
      <c r="J244" s="128"/>
      <c r="K244" s="153" t="s">
        <v>25</v>
      </c>
    </row>
    <row r="245" spans="2:11" x14ac:dyDescent="0.2">
      <c r="B245" s="96"/>
      <c r="C245" s="42"/>
      <c r="D245" s="70"/>
      <c r="E245" s="44">
        <f t="shared" si="9"/>
        <v>0</v>
      </c>
      <c r="F245" s="45">
        <f t="shared" si="10"/>
        <v>0</v>
      </c>
      <c r="G245" s="52"/>
      <c r="H245" s="138"/>
      <c r="I245" s="35" t="s">
        <v>15</v>
      </c>
      <c r="J245" s="128"/>
    </row>
    <row r="246" spans="2:11" x14ac:dyDescent="0.2">
      <c r="B246" s="96">
        <v>45048</v>
      </c>
      <c r="C246" s="42">
        <v>25000</v>
      </c>
      <c r="D246" s="70">
        <v>30.835999999999991</v>
      </c>
      <c r="E246" s="44">
        <f t="shared" si="9"/>
        <v>770899.99999999977</v>
      </c>
      <c r="F246" s="45">
        <f t="shared" si="10"/>
        <v>1.4001745838483712E-4</v>
      </c>
      <c r="G246" s="52">
        <v>31.1</v>
      </c>
      <c r="H246" s="138">
        <v>30.68</v>
      </c>
      <c r="I246" s="35" t="s">
        <v>1</v>
      </c>
      <c r="J246" s="131">
        <v>30.920999999999999</v>
      </c>
    </row>
    <row r="247" spans="2:11" x14ac:dyDescent="0.2">
      <c r="B247" s="96"/>
      <c r="C247" s="42"/>
      <c r="D247" s="70"/>
      <c r="E247" s="44"/>
      <c r="F247" s="45">
        <f t="shared" si="10"/>
        <v>0</v>
      </c>
      <c r="G247" s="52"/>
      <c r="H247" s="138"/>
      <c r="I247" s="35" t="s">
        <v>15</v>
      </c>
      <c r="J247" s="128"/>
    </row>
    <row r="248" spans="2:11" x14ac:dyDescent="0.2">
      <c r="B248" s="96">
        <v>45049</v>
      </c>
      <c r="C248" s="42">
        <v>10000</v>
      </c>
      <c r="D248" s="70">
        <v>31.226663999999996</v>
      </c>
      <c r="E248" s="44">
        <f>C248*D248</f>
        <v>312266.63999999996</v>
      </c>
      <c r="F248" s="45">
        <f t="shared" si="10"/>
        <v>5.6006983353934846E-5</v>
      </c>
      <c r="G248" s="52">
        <v>31.26</v>
      </c>
      <c r="H248" s="138">
        <v>31.2</v>
      </c>
      <c r="I248" s="35" t="s">
        <v>1</v>
      </c>
      <c r="J248" s="128">
        <v>31.194199999999999</v>
      </c>
    </row>
    <row r="249" spans="2:11" x14ac:dyDescent="0.2">
      <c r="B249" s="96"/>
      <c r="C249" s="69"/>
      <c r="D249" s="103"/>
      <c r="E249" s="44">
        <f>C249*D249</f>
        <v>0</v>
      </c>
      <c r="F249" s="45">
        <f t="shared" si="10"/>
        <v>0</v>
      </c>
      <c r="G249" s="52"/>
      <c r="H249" s="138"/>
      <c r="I249" s="35" t="s">
        <v>15</v>
      </c>
      <c r="J249" s="128"/>
    </row>
    <row r="250" spans="2:11" x14ac:dyDescent="0.2">
      <c r="B250" s="96">
        <v>45050</v>
      </c>
      <c r="C250" s="42">
        <v>16692</v>
      </c>
      <c r="D250" s="70">
        <v>30.680474478792235</v>
      </c>
      <c r="E250" s="44">
        <f t="shared" ref="E250:E346" si="11">C250*D250</f>
        <v>512118.48</v>
      </c>
      <c r="F250" s="45">
        <f t="shared" si="10"/>
        <v>9.3486856614388044E-5</v>
      </c>
      <c r="G250" s="52">
        <v>30.9</v>
      </c>
      <c r="H250" s="138">
        <v>30.5</v>
      </c>
      <c r="I250" s="35" t="s">
        <v>1</v>
      </c>
      <c r="J250" s="131">
        <v>30.609100000000002</v>
      </c>
    </row>
    <row r="251" spans="2:11" x14ac:dyDescent="0.2">
      <c r="B251" s="96"/>
      <c r="C251" s="42"/>
      <c r="D251" s="70"/>
      <c r="E251" s="44">
        <f t="shared" si="11"/>
        <v>0</v>
      </c>
      <c r="F251" s="45">
        <f t="shared" si="10"/>
        <v>0</v>
      </c>
      <c r="G251" s="52"/>
      <c r="H251" s="138"/>
      <c r="I251" s="35" t="s">
        <v>15</v>
      </c>
      <c r="J251" s="128"/>
    </row>
    <row r="252" spans="2:11" x14ac:dyDescent="0.2">
      <c r="B252" s="96">
        <v>45051</v>
      </c>
      <c r="C252" s="42">
        <v>9000</v>
      </c>
      <c r="D252" s="70">
        <v>30.643555555555555</v>
      </c>
      <c r="E252" s="44">
        <f t="shared" si="11"/>
        <v>275792</v>
      </c>
      <c r="F252" s="45">
        <f t="shared" si="10"/>
        <v>5.0406285018541366E-5</v>
      </c>
      <c r="G252" s="52">
        <v>30.9</v>
      </c>
      <c r="H252" s="138">
        <v>30.4</v>
      </c>
      <c r="I252" s="35" t="s">
        <v>1</v>
      </c>
      <c r="J252" s="131">
        <v>30.818000000000001</v>
      </c>
    </row>
    <row r="253" spans="2:11" ht="13.5" thickBot="1" x14ac:dyDescent="0.25">
      <c r="B253" s="164"/>
      <c r="C253" s="74"/>
      <c r="D253" s="71"/>
      <c r="E253" s="47">
        <f t="shared" si="11"/>
        <v>0</v>
      </c>
      <c r="F253" s="48">
        <f t="shared" si="10"/>
        <v>0</v>
      </c>
      <c r="G253" s="53"/>
      <c r="H253" s="152"/>
      <c r="I253" s="101" t="s">
        <v>15</v>
      </c>
      <c r="J253" s="130"/>
    </row>
    <row r="254" spans="2:11" x14ac:dyDescent="0.2">
      <c r="B254" s="163">
        <v>45054</v>
      </c>
      <c r="C254" s="38">
        <v>18500</v>
      </c>
      <c r="D254" s="124">
        <v>31.66172648648649</v>
      </c>
      <c r="E254" s="44">
        <f t="shared" si="11"/>
        <v>585741.94000000006</v>
      </c>
      <c r="F254" s="45">
        <f t="shared" si="10"/>
        <v>1.0361291920477947E-4</v>
      </c>
      <c r="G254" s="51">
        <v>31.7</v>
      </c>
      <c r="H254" s="151">
        <v>31.62</v>
      </c>
      <c r="I254" s="100" t="s">
        <v>1</v>
      </c>
      <c r="J254" s="148">
        <v>31.5578</v>
      </c>
    </row>
    <row r="255" spans="2:11" x14ac:dyDescent="0.2">
      <c r="B255" s="96"/>
      <c r="C255" s="42"/>
      <c r="D255" s="70"/>
      <c r="E255" s="44">
        <f t="shared" si="11"/>
        <v>0</v>
      </c>
      <c r="F255" s="45">
        <f t="shared" si="10"/>
        <v>0</v>
      </c>
      <c r="G255" s="52"/>
      <c r="H255" s="138"/>
      <c r="I255" s="35" t="s">
        <v>15</v>
      </c>
      <c r="J255" s="128"/>
    </row>
    <row r="256" spans="2:11" x14ac:dyDescent="0.2">
      <c r="B256" s="96">
        <v>45055</v>
      </c>
      <c r="C256" s="69">
        <v>11527</v>
      </c>
      <c r="D256" s="103">
        <v>31.380961221480007</v>
      </c>
      <c r="E256" s="44">
        <f t="shared" si="11"/>
        <v>361728.34</v>
      </c>
      <c r="F256" s="45">
        <f t="shared" si="10"/>
        <v>6.4559249712080701E-5</v>
      </c>
      <c r="G256" s="52">
        <v>31.42</v>
      </c>
      <c r="H256" s="138">
        <v>31.22</v>
      </c>
      <c r="I256" s="35" t="s">
        <v>1</v>
      </c>
      <c r="J256" s="131">
        <v>31.668199999999999</v>
      </c>
    </row>
    <row r="257" spans="2:11" x14ac:dyDescent="0.2">
      <c r="B257" s="96"/>
      <c r="C257" s="42"/>
      <c r="D257" s="70"/>
      <c r="E257" s="44">
        <f t="shared" si="11"/>
        <v>0</v>
      </c>
      <c r="F257" s="45">
        <f t="shared" si="10"/>
        <v>0</v>
      </c>
      <c r="G257" s="52"/>
      <c r="H257" s="138"/>
      <c r="I257" s="35" t="s">
        <v>15</v>
      </c>
      <c r="J257" s="128"/>
    </row>
    <row r="258" spans="2:11" x14ac:dyDescent="0.2">
      <c r="B258" s="96">
        <v>45056</v>
      </c>
      <c r="C258" s="42">
        <v>42500</v>
      </c>
      <c r="D258" s="70">
        <v>30.940470588235289</v>
      </c>
      <c r="E258" s="44">
        <f t="shared" si="11"/>
        <v>1314969.9999999998</v>
      </c>
      <c r="F258" s="45">
        <f t="shared" si="10"/>
        <v>2.3802967925422311E-4</v>
      </c>
      <c r="G258" s="52">
        <v>31.54</v>
      </c>
      <c r="H258" s="138">
        <v>30.38</v>
      </c>
      <c r="I258" s="35" t="s">
        <v>1</v>
      </c>
      <c r="J258" s="131">
        <v>30.7621</v>
      </c>
    </row>
    <row r="259" spans="2:11" x14ac:dyDescent="0.2">
      <c r="B259" s="96"/>
      <c r="C259" s="42"/>
      <c r="D259" s="70"/>
      <c r="E259" s="44">
        <f t="shared" si="11"/>
        <v>0</v>
      </c>
      <c r="F259" s="45">
        <f t="shared" si="10"/>
        <v>0</v>
      </c>
      <c r="G259" s="52"/>
      <c r="H259" s="138"/>
      <c r="I259" s="35" t="s">
        <v>15</v>
      </c>
      <c r="J259" s="128"/>
    </row>
    <row r="260" spans="2:11" x14ac:dyDescent="0.2">
      <c r="B260" s="96">
        <v>45057</v>
      </c>
      <c r="C260" s="42">
        <v>17500</v>
      </c>
      <c r="D260" s="70">
        <v>30.342857142857142</v>
      </c>
      <c r="E260" s="44">
        <f t="shared" si="11"/>
        <v>531000</v>
      </c>
      <c r="F260" s="45">
        <f t="shared" si="10"/>
        <v>9.8012220869385982E-5</v>
      </c>
      <c r="G260" s="52">
        <v>30.5</v>
      </c>
      <c r="H260" s="138">
        <v>30.2</v>
      </c>
      <c r="I260" s="35" t="s">
        <v>1</v>
      </c>
      <c r="J260" s="131">
        <v>30.311</v>
      </c>
    </row>
    <row r="261" spans="2:11" x14ac:dyDescent="0.2">
      <c r="B261" s="96"/>
      <c r="C261" s="42"/>
      <c r="D261" s="70"/>
      <c r="E261" s="44">
        <f t="shared" si="11"/>
        <v>0</v>
      </c>
      <c r="F261" s="45">
        <f t="shared" si="10"/>
        <v>0</v>
      </c>
      <c r="G261" s="52"/>
      <c r="H261" s="138"/>
      <c r="I261" s="35" t="s">
        <v>15</v>
      </c>
      <c r="J261" s="128"/>
    </row>
    <row r="262" spans="2:11" x14ac:dyDescent="0.2">
      <c r="B262" s="96">
        <v>45058</v>
      </c>
      <c r="C262" s="69">
        <v>9131</v>
      </c>
      <c r="D262" s="103">
        <v>30.667083999999999</v>
      </c>
      <c r="E262" s="44">
        <f t="shared" si="11"/>
        <v>280021.144004</v>
      </c>
      <c r="F262" s="45">
        <f t="shared" si="10"/>
        <v>5.113997650047791E-5</v>
      </c>
      <c r="G262" s="52">
        <v>30.7</v>
      </c>
      <c r="H262" s="138">
        <v>30.62</v>
      </c>
      <c r="I262" s="35" t="s">
        <v>1</v>
      </c>
      <c r="J262" s="131">
        <v>30.668800000000001</v>
      </c>
    </row>
    <row r="263" spans="2:11" ht="13.5" thickBot="1" x14ac:dyDescent="0.25">
      <c r="B263" s="164"/>
      <c r="C263" s="72"/>
      <c r="D263" s="71"/>
      <c r="E263" s="47">
        <f t="shared" si="11"/>
        <v>0</v>
      </c>
      <c r="F263" s="48">
        <f t="shared" si="10"/>
        <v>0</v>
      </c>
      <c r="G263" s="53"/>
      <c r="H263" s="152"/>
      <c r="I263" s="101" t="s">
        <v>15</v>
      </c>
      <c r="J263" s="130"/>
    </row>
    <row r="264" spans="2:11" x14ac:dyDescent="0.2">
      <c r="B264" s="163">
        <v>45061</v>
      </c>
      <c r="C264" s="38">
        <v>20000</v>
      </c>
      <c r="D264" s="124">
        <v>30.649178000000003</v>
      </c>
      <c r="E264" s="44">
        <f t="shared" ref="E264:E273" si="12">C264*D264</f>
        <v>612983.56000000006</v>
      </c>
      <c r="F264" s="45">
        <f t="shared" si="10"/>
        <v>1.1201396670786969E-4</v>
      </c>
      <c r="G264" s="51">
        <v>30.7</v>
      </c>
      <c r="H264" s="151">
        <v>30.54</v>
      </c>
      <c r="I264" s="100" t="s">
        <v>1</v>
      </c>
      <c r="J264" s="148">
        <v>30.606200000000001</v>
      </c>
    </row>
    <row r="265" spans="2:11" x14ac:dyDescent="0.2">
      <c r="B265" s="96"/>
      <c r="C265" s="42"/>
      <c r="D265" s="70"/>
      <c r="E265" s="44">
        <f t="shared" si="12"/>
        <v>0</v>
      </c>
      <c r="F265" s="45">
        <f t="shared" si="10"/>
        <v>0</v>
      </c>
      <c r="G265" s="52"/>
      <c r="H265" s="138"/>
      <c r="I265" s="35" t="s">
        <v>15</v>
      </c>
      <c r="J265" s="128"/>
    </row>
    <row r="266" spans="2:11" x14ac:dyDescent="0.2">
      <c r="B266" s="96">
        <v>45062</v>
      </c>
      <c r="C266" s="69">
        <v>15000</v>
      </c>
      <c r="D266" s="103">
        <v>30.437665333333332</v>
      </c>
      <c r="E266" s="44">
        <f t="shared" si="12"/>
        <v>456564.98</v>
      </c>
      <c r="F266" s="45">
        <f t="shared" si="10"/>
        <v>8.4010475030902272E-5</v>
      </c>
      <c r="G266" s="52">
        <v>30.5</v>
      </c>
      <c r="H266" s="138">
        <v>30.34</v>
      </c>
      <c r="I266" s="35" t="s">
        <v>1</v>
      </c>
      <c r="J266" s="131">
        <v>30.382000000000001</v>
      </c>
    </row>
    <row r="267" spans="2:11" x14ac:dyDescent="0.2">
      <c r="B267" s="96"/>
      <c r="C267" s="42"/>
      <c r="D267" s="70"/>
      <c r="E267" s="44">
        <f t="shared" si="12"/>
        <v>0</v>
      </c>
      <c r="F267" s="45">
        <f t="shared" si="10"/>
        <v>0</v>
      </c>
      <c r="G267" s="52"/>
      <c r="H267" s="138"/>
      <c r="I267" s="35" t="s">
        <v>15</v>
      </c>
      <c r="J267" s="128"/>
    </row>
    <row r="268" spans="2:11" x14ac:dyDescent="0.2">
      <c r="B268" s="96">
        <v>45063</v>
      </c>
      <c r="C268" s="69">
        <v>8589</v>
      </c>
      <c r="D268" s="103">
        <v>30.755631621841889</v>
      </c>
      <c r="E268" s="44">
        <f t="shared" si="12"/>
        <v>264160.12</v>
      </c>
      <c r="F268" s="45">
        <f t="shared" si="10"/>
        <v>4.8104398002694643E-5</v>
      </c>
      <c r="G268" s="52">
        <v>30.84</v>
      </c>
      <c r="H268" s="138">
        <v>30.22</v>
      </c>
      <c r="I268" s="35" t="s">
        <v>1</v>
      </c>
      <c r="J268" s="131">
        <v>30.796800000000001</v>
      </c>
    </row>
    <row r="269" spans="2:11" x14ac:dyDescent="0.2">
      <c r="B269" s="96"/>
      <c r="C269" s="42"/>
      <c r="D269" s="70"/>
      <c r="E269" s="44">
        <f t="shared" si="12"/>
        <v>0</v>
      </c>
      <c r="F269" s="45">
        <f t="shared" si="10"/>
        <v>0</v>
      </c>
      <c r="G269" s="52"/>
      <c r="H269" s="138"/>
      <c r="I269" s="35" t="s">
        <v>15</v>
      </c>
      <c r="J269" s="128"/>
    </row>
    <row r="270" spans="2:11" x14ac:dyDescent="0.2">
      <c r="B270" s="96">
        <v>45064</v>
      </c>
      <c r="C270" s="42"/>
      <c r="D270" s="70"/>
      <c r="E270" s="44">
        <f t="shared" si="12"/>
        <v>0</v>
      </c>
      <c r="F270" s="45">
        <f t="shared" si="10"/>
        <v>0</v>
      </c>
      <c r="G270" s="52"/>
      <c r="H270" s="138"/>
      <c r="I270" s="35" t="s">
        <v>1</v>
      </c>
      <c r="J270" s="131"/>
      <c r="K270" s="77" t="s">
        <v>24</v>
      </c>
    </row>
    <row r="271" spans="2:11" x14ac:dyDescent="0.2">
      <c r="B271" s="96"/>
      <c r="C271" s="42"/>
      <c r="D271" s="70"/>
      <c r="E271" s="44">
        <f t="shared" si="12"/>
        <v>0</v>
      </c>
      <c r="F271" s="45">
        <f t="shared" si="10"/>
        <v>0</v>
      </c>
      <c r="G271" s="52"/>
      <c r="H271" s="138"/>
      <c r="I271" s="35" t="s">
        <v>15</v>
      </c>
      <c r="J271" s="128"/>
    </row>
    <row r="272" spans="2:11" x14ac:dyDescent="0.2">
      <c r="B272" s="96">
        <v>45065</v>
      </c>
      <c r="C272" s="69">
        <v>10000</v>
      </c>
      <c r="D272" s="103">
        <v>31.02</v>
      </c>
      <c r="E272" s="44">
        <f t="shared" si="12"/>
        <v>310200</v>
      </c>
      <c r="F272" s="45">
        <f t="shared" si="10"/>
        <v>5.6006983353934846E-5</v>
      </c>
      <c r="G272" s="52">
        <v>31.04</v>
      </c>
      <c r="H272" s="138">
        <v>31</v>
      </c>
      <c r="I272" s="35" t="s">
        <v>1</v>
      </c>
      <c r="J272" s="131">
        <v>30.923500000000001</v>
      </c>
    </row>
    <row r="273" spans="2:11" ht="13.5" thickBot="1" x14ac:dyDescent="0.25">
      <c r="B273" s="164"/>
      <c r="C273" s="72"/>
      <c r="D273" s="71"/>
      <c r="E273" s="47">
        <f t="shared" si="12"/>
        <v>0</v>
      </c>
      <c r="F273" s="48">
        <f t="shared" si="10"/>
        <v>0</v>
      </c>
      <c r="G273" s="53"/>
      <c r="H273" s="152"/>
      <c r="I273" s="101" t="s">
        <v>15</v>
      </c>
      <c r="J273" s="130"/>
    </row>
    <row r="274" spans="2:11" x14ac:dyDescent="0.2">
      <c r="B274" s="163">
        <v>45068</v>
      </c>
      <c r="C274" s="145">
        <v>10000</v>
      </c>
      <c r="D274" s="146">
        <v>30.650000000000006</v>
      </c>
      <c r="E274" s="40">
        <f t="shared" si="11"/>
        <v>306500.00000000006</v>
      </c>
      <c r="F274" s="41">
        <f t="shared" si="10"/>
        <v>5.6006983353934846E-5</v>
      </c>
      <c r="G274" s="51">
        <v>30.8</v>
      </c>
      <c r="H274" s="151">
        <v>30.5</v>
      </c>
      <c r="I274" s="100" t="s">
        <v>1</v>
      </c>
      <c r="J274" s="148">
        <v>30.808700000000002</v>
      </c>
    </row>
    <row r="275" spans="2:11" x14ac:dyDescent="0.2">
      <c r="B275" s="96"/>
      <c r="C275" s="42"/>
      <c r="D275" s="70"/>
      <c r="E275" s="44">
        <f t="shared" si="11"/>
        <v>0</v>
      </c>
      <c r="F275" s="45">
        <f t="shared" si="10"/>
        <v>0</v>
      </c>
      <c r="G275" s="52"/>
      <c r="H275" s="138"/>
      <c r="I275" s="35" t="s">
        <v>15</v>
      </c>
      <c r="J275" s="131"/>
    </row>
    <row r="276" spans="2:11" x14ac:dyDescent="0.2">
      <c r="B276" s="96">
        <v>45069</v>
      </c>
      <c r="C276" s="42">
        <v>8000</v>
      </c>
      <c r="D276" s="70">
        <v>30.607800000000001</v>
      </c>
      <c r="E276" s="44">
        <f t="shared" si="11"/>
        <v>244862.4</v>
      </c>
      <c r="F276" s="45">
        <f t="shared" si="10"/>
        <v>4.4805586683147879E-5</v>
      </c>
      <c r="G276" s="52">
        <v>30.68</v>
      </c>
      <c r="H276" s="138">
        <v>30.58</v>
      </c>
      <c r="I276" s="35" t="s">
        <v>1</v>
      </c>
      <c r="J276" s="131">
        <v>30.540299999999998</v>
      </c>
    </row>
    <row r="277" spans="2:11" x14ac:dyDescent="0.2">
      <c r="B277" s="96"/>
      <c r="C277" s="42"/>
      <c r="D277" s="70"/>
      <c r="E277" s="44">
        <f t="shared" si="11"/>
        <v>0</v>
      </c>
      <c r="F277" s="45">
        <f t="shared" si="10"/>
        <v>0</v>
      </c>
      <c r="G277" s="52"/>
      <c r="H277" s="138"/>
      <c r="I277" s="35" t="s">
        <v>15</v>
      </c>
      <c r="J277" s="128"/>
    </row>
    <row r="278" spans="2:11" x14ac:dyDescent="0.2">
      <c r="B278" s="96">
        <v>45070</v>
      </c>
      <c r="C278" s="69">
        <v>25000</v>
      </c>
      <c r="D278" s="103">
        <v>29.809227199999999</v>
      </c>
      <c r="E278" s="44">
        <f t="shared" si="11"/>
        <v>745230.67999999993</v>
      </c>
      <c r="F278" s="45">
        <f t="shared" si="10"/>
        <v>1.4001745838483712E-4</v>
      </c>
      <c r="G278" s="52">
        <v>30.2</v>
      </c>
      <c r="H278" s="138">
        <v>29.5</v>
      </c>
      <c r="I278" s="35" t="s">
        <v>1</v>
      </c>
      <c r="J278" s="135">
        <v>29.716000000000001</v>
      </c>
    </row>
    <row r="279" spans="2:11" x14ac:dyDescent="0.2">
      <c r="B279" s="96"/>
      <c r="C279" s="42"/>
      <c r="D279" s="70"/>
      <c r="E279" s="44">
        <f t="shared" si="11"/>
        <v>0</v>
      </c>
      <c r="F279" s="45">
        <f t="shared" si="10"/>
        <v>0</v>
      </c>
      <c r="G279" s="52"/>
      <c r="H279" s="138"/>
      <c r="I279" s="35" t="s">
        <v>15</v>
      </c>
      <c r="J279" s="128"/>
    </row>
    <row r="280" spans="2:11" x14ac:dyDescent="0.2">
      <c r="B280" s="96">
        <v>45071</v>
      </c>
      <c r="C280" s="69">
        <v>4000</v>
      </c>
      <c r="D280" s="103">
        <v>29.57</v>
      </c>
      <c r="E280" s="44">
        <f t="shared" si="11"/>
        <v>118280</v>
      </c>
      <c r="F280" s="45">
        <f t="shared" si="10"/>
        <v>2.240279334157394E-5</v>
      </c>
      <c r="G280" s="52">
        <v>29.58</v>
      </c>
      <c r="H280" s="138">
        <v>29.56</v>
      </c>
      <c r="I280" s="35" t="s">
        <v>1</v>
      </c>
      <c r="J280" s="131">
        <v>29.586500000000001</v>
      </c>
    </row>
    <row r="281" spans="2:11" x14ac:dyDescent="0.2">
      <c r="B281" s="96"/>
      <c r="C281" s="42"/>
      <c r="D281" s="70"/>
      <c r="E281" s="44">
        <f t="shared" si="11"/>
        <v>0</v>
      </c>
      <c r="F281" s="45">
        <f t="shared" si="10"/>
        <v>0</v>
      </c>
      <c r="G281" s="52"/>
      <c r="H281" s="138"/>
      <c r="I281" s="35" t="s">
        <v>15</v>
      </c>
      <c r="J281" s="128"/>
    </row>
    <row r="282" spans="2:11" x14ac:dyDescent="0.2">
      <c r="B282" s="96">
        <v>45072</v>
      </c>
      <c r="C282" s="69">
        <v>1000</v>
      </c>
      <c r="D282" s="103">
        <v>29.76</v>
      </c>
      <c r="E282" s="44">
        <f t="shared" si="11"/>
        <v>29760</v>
      </c>
      <c r="F282" s="45">
        <f t="shared" si="10"/>
        <v>5.6006983353934849E-6</v>
      </c>
      <c r="G282" s="52">
        <v>29.76</v>
      </c>
      <c r="H282" s="138">
        <v>29.76</v>
      </c>
      <c r="I282" s="35" t="s">
        <v>1</v>
      </c>
      <c r="J282" s="131">
        <v>29.790800000000001</v>
      </c>
    </row>
    <row r="283" spans="2:11" ht="13.5" thickBot="1" x14ac:dyDescent="0.25">
      <c r="B283" s="96"/>
      <c r="C283" s="42"/>
      <c r="D283" s="70"/>
      <c r="E283" s="44">
        <f t="shared" si="11"/>
        <v>0</v>
      </c>
      <c r="F283" s="45">
        <f t="shared" si="10"/>
        <v>0</v>
      </c>
      <c r="G283" s="52"/>
      <c r="H283" s="138"/>
      <c r="I283" s="35" t="s">
        <v>15</v>
      </c>
      <c r="J283" s="128"/>
    </row>
    <row r="284" spans="2:11" x14ac:dyDescent="0.2">
      <c r="B284" s="167">
        <v>45075</v>
      </c>
      <c r="C284" s="157">
        <v>0</v>
      </c>
      <c r="D284" s="146"/>
      <c r="E284" s="40">
        <f t="shared" si="11"/>
        <v>0</v>
      </c>
      <c r="F284" s="41">
        <f t="shared" si="10"/>
        <v>0</v>
      </c>
      <c r="G284" s="51"/>
      <c r="H284" s="151"/>
      <c r="I284" s="100" t="s">
        <v>1</v>
      </c>
      <c r="J284" s="148">
        <v>29.7807</v>
      </c>
      <c r="K284" s="77" t="s">
        <v>24</v>
      </c>
    </row>
    <row r="285" spans="2:11" x14ac:dyDescent="0.2">
      <c r="B285" s="96"/>
      <c r="C285" s="42"/>
      <c r="D285" s="70"/>
      <c r="E285" s="44">
        <f t="shared" si="11"/>
        <v>0</v>
      </c>
      <c r="F285" s="45">
        <f t="shared" si="10"/>
        <v>0</v>
      </c>
      <c r="G285" s="52"/>
      <c r="H285" s="138"/>
      <c r="I285" s="35" t="s">
        <v>15</v>
      </c>
      <c r="J285" s="128"/>
    </row>
    <row r="286" spans="2:11" x14ac:dyDescent="0.2">
      <c r="B286" s="96">
        <v>45076</v>
      </c>
      <c r="C286" s="69">
        <v>26979</v>
      </c>
      <c r="D286" s="103">
        <v>29.412411134586161</v>
      </c>
      <c r="E286" s="44">
        <f t="shared" si="11"/>
        <v>793517.44000000006</v>
      </c>
      <c r="F286" s="45">
        <f t="shared" si="10"/>
        <v>1.5110124039058082E-4</v>
      </c>
      <c r="G286" s="52">
        <v>29.68</v>
      </c>
      <c r="H286" s="138">
        <v>29.16</v>
      </c>
      <c r="I286" s="35" t="s">
        <v>1</v>
      </c>
      <c r="J286" s="131">
        <v>29.296399999999998</v>
      </c>
    </row>
    <row r="287" spans="2:11" x14ac:dyDescent="0.2">
      <c r="B287" s="96"/>
      <c r="C287" s="42"/>
      <c r="D287" s="70"/>
      <c r="E287" s="44">
        <f t="shared" si="11"/>
        <v>0</v>
      </c>
      <c r="F287" s="45">
        <f t="shared" si="10"/>
        <v>0</v>
      </c>
      <c r="G287" s="52"/>
      <c r="H287" s="138"/>
      <c r="I287" s="35" t="s">
        <v>15</v>
      </c>
      <c r="J287" s="128"/>
    </row>
    <row r="288" spans="2:11" x14ac:dyDescent="0.2">
      <c r="B288" s="96">
        <v>45077</v>
      </c>
      <c r="C288" s="69">
        <v>4000</v>
      </c>
      <c r="D288" s="103">
        <v>29.2</v>
      </c>
      <c r="E288" s="44">
        <f t="shared" si="11"/>
        <v>116800</v>
      </c>
      <c r="F288" s="45">
        <f t="shared" si="10"/>
        <v>2.240279334157394E-5</v>
      </c>
      <c r="G288" s="52">
        <v>29.4</v>
      </c>
      <c r="H288" s="138">
        <v>29</v>
      </c>
      <c r="I288" s="35" t="s">
        <v>1</v>
      </c>
      <c r="J288" s="131">
        <v>28.98</v>
      </c>
    </row>
    <row r="289" spans="2:11" x14ac:dyDescent="0.2">
      <c r="B289" s="96"/>
      <c r="C289" s="42"/>
      <c r="D289" s="70"/>
      <c r="E289" s="44">
        <f t="shared" si="11"/>
        <v>0</v>
      </c>
      <c r="F289" s="45">
        <f t="shared" si="10"/>
        <v>0</v>
      </c>
      <c r="G289" s="52"/>
      <c r="H289" s="138"/>
      <c r="I289" s="35" t="s">
        <v>15</v>
      </c>
      <c r="J289" s="128"/>
    </row>
    <row r="290" spans="2:11" x14ac:dyDescent="0.2">
      <c r="B290" s="96">
        <v>45078</v>
      </c>
      <c r="C290" s="69">
        <v>17594</v>
      </c>
      <c r="D290" s="103">
        <v>29.077615096055478</v>
      </c>
      <c r="E290" s="44">
        <f t="shared" si="11"/>
        <v>511591.56000000006</v>
      </c>
      <c r="F290" s="45">
        <f t="shared" si="10"/>
        <v>9.8538686512912975E-5</v>
      </c>
      <c r="G290" s="52">
        <v>29.3</v>
      </c>
      <c r="H290" s="138">
        <v>28.9</v>
      </c>
      <c r="I290" s="35" t="s">
        <v>1</v>
      </c>
      <c r="J290" s="131">
        <v>28.952300000000001</v>
      </c>
    </row>
    <row r="291" spans="2:11" x14ac:dyDescent="0.2">
      <c r="B291" s="96"/>
      <c r="C291" s="42"/>
      <c r="D291" s="70"/>
      <c r="E291" s="44">
        <f t="shared" si="11"/>
        <v>0</v>
      </c>
      <c r="F291" s="45">
        <f t="shared" si="10"/>
        <v>0</v>
      </c>
      <c r="G291" s="52"/>
      <c r="H291" s="138"/>
      <c r="I291" s="35" t="s">
        <v>15</v>
      </c>
      <c r="J291" s="128"/>
    </row>
    <row r="292" spans="2:11" x14ac:dyDescent="0.2">
      <c r="B292" s="96">
        <v>45079</v>
      </c>
      <c r="C292" s="69">
        <v>10000</v>
      </c>
      <c r="D292" s="103">
        <v>30.1</v>
      </c>
      <c r="E292" s="44">
        <f t="shared" si="11"/>
        <v>301000</v>
      </c>
      <c r="F292" s="45">
        <f t="shared" ref="F292:F310" si="13">C292/$C$351</f>
        <v>5.6006983353934846E-5</v>
      </c>
      <c r="G292" s="52">
        <v>30.2</v>
      </c>
      <c r="H292" s="138">
        <v>30</v>
      </c>
      <c r="I292" s="35" t="s">
        <v>1</v>
      </c>
      <c r="J292" s="131">
        <v>30.183399999999999</v>
      </c>
    </row>
    <row r="293" spans="2:11" ht="13.5" thickBot="1" x14ac:dyDescent="0.25">
      <c r="B293" s="96"/>
      <c r="C293" s="42"/>
      <c r="D293" s="70"/>
      <c r="E293" s="44">
        <f t="shared" si="11"/>
        <v>0</v>
      </c>
      <c r="F293" s="45">
        <f t="shared" si="13"/>
        <v>0</v>
      </c>
      <c r="G293" s="52"/>
      <c r="H293" s="138"/>
      <c r="I293" s="35" t="s">
        <v>15</v>
      </c>
      <c r="J293" s="128"/>
    </row>
    <row r="294" spans="2:11" x14ac:dyDescent="0.2">
      <c r="B294" s="163">
        <v>45082</v>
      </c>
      <c r="C294" s="145">
        <v>10000</v>
      </c>
      <c r="D294" s="146">
        <v>30.62</v>
      </c>
      <c r="E294" s="40">
        <f t="shared" si="11"/>
        <v>306200</v>
      </c>
      <c r="F294" s="41">
        <f t="shared" si="13"/>
        <v>5.6006983353934846E-5</v>
      </c>
      <c r="G294" s="161">
        <v>30.7</v>
      </c>
      <c r="H294" s="55">
        <v>30.54</v>
      </c>
      <c r="I294" s="100" t="s">
        <v>1</v>
      </c>
      <c r="J294" s="148">
        <v>30.6309</v>
      </c>
    </row>
    <row r="295" spans="2:11" x14ac:dyDescent="0.2">
      <c r="B295" s="96"/>
      <c r="C295" s="42"/>
      <c r="D295" s="70"/>
      <c r="E295" s="44">
        <f t="shared" si="11"/>
        <v>0</v>
      </c>
      <c r="F295" s="45">
        <f t="shared" si="13"/>
        <v>0</v>
      </c>
      <c r="G295" s="162"/>
      <c r="H295" s="56"/>
      <c r="I295" s="35" t="s">
        <v>15</v>
      </c>
      <c r="J295" s="128"/>
    </row>
    <row r="296" spans="2:11" x14ac:dyDescent="0.2">
      <c r="B296" s="96">
        <v>45083</v>
      </c>
      <c r="C296" s="42">
        <v>12000</v>
      </c>
      <c r="D296" s="37">
        <v>30.411145000000005</v>
      </c>
      <c r="E296" s="44">
        <f t="shared" si="11"/>
        <v>364933.74000000005</v>
      </c>
      <c r="F296" s="45">
        <f t="shared" si="13"/>
        <v>6.7208380024721812E-5</v>
      </c>
      <c r="G296" s="162">
        <v>30.94</v>
      </c>
      <c r="H296" s="56">
        <v>30.2</v>
      </c>
      <c r="I296" s="35" t="s">
        <v>1</v>
      </c>
      <c r="J296" s="131">
        <v>30.8246</v>
      </c>
    </row>
    <row r="297" spans="2:11" x14ac:dyDescent="0.2">
      <c r="B297" s="96"/>
      <c r="C297" s="42"/>
      <c r="D297" s="37"/>
      <c r="E297" s="44">
        <f t="shared" si="11"/>
        <v>0</v>
      </c>
      <c r="F297" s="45">
        <f t="shared" si="13"/>
        <v>0</v>
      </c>
      <c r="G297" s="162"/>
      <c r="H297" s="56"/>
      <c r="I297" s="35" t="s">
        <v>15</v>
      </c>
      <c r="J297" s="128"/>
    </row>
    <row r="298" spans="2:11" x14ac:dyDescent="0.2">
      <c r="B298" s="96">
        <v>45084</v>
      </c>
      <c r="C298" s="42">
        <v>7398</v>
      </c>
      <c r="D298" s="37">
        <v>31.349591781562584</v>
      </c>
      <c r="E298" s="44">
        <f t="shared" si="11"/>
        <v>231924.28</v>
      </c>
      <c r="F298" s="45">
        <f t="shared" si="13"/>
        <v>4.1433966285240998E-5</v>
      </c>
      <c r="G298" s="162">
        <v>32.08</v>
      </c>
      <c r="H298" s="56">
        <v>30.98</v>
      </c>
      <c r="I298" s="35" t="s">
        <v>1</v>
      </c>
      <c r="J298" s="131">
        <v>31.989899999999999</v>
      </c>
    </row>
    <row r="299" spans="2:11" x14ac:dyDescent="0.2">
      <c r="B299" s="96"/>
      <c r="C299" s="42"/>
      <c r="D299" s="70"/>
      <c r="E299" s="44">
        <f t="shared" si="11"/>
        <v>0</v>
      </c>
      <c r="F299" s="45">
        <f t="shared" si="13"/>
        <v>0</v>
      </c>
      <c r="G299" s="162"/>
      <c r="H299" s="56"/>
      <c r="I299" s="35" t="s">
        <v>15</v>
      </c>
      <c r="J299" s="128"/>
    </row>
    <row r="300" spans="2:11" x14ac:dyDescent="0.2">
      <c r="B300" s="168">
        <v>45085</v>
      </c>
      <c r="C300" s="112">
        <v>0</v>
      </c>
      <c r="D300" s="169">
        <v>0</v>
      </c>
      <c r="E300" s="114">
        <f t="shared" si="11"/>
        <v>0</v>
      </c>
      <c r="F300" s="115">
        <f t="shared" si="13"/>
        <v>0</v>
      </c>
      <c r="G300" s="170"/>
      <c r="H300" s="84"/>
      <c r="I300" s="116" t="s">
        <v>1</v>
      </c>
      <c r="J300" s="171">
        <v>32.405700000000003</v>
      </c>
      <c r="K300" s="77" t="s">
        <v>24</v>
      </c>
    </row>
    <row r="301" spans="2:11" x14ac:dyDescent="0.2">
      <c r="B301" s="96"/>
      <c r="C301" s="42"/>
      <c r="D301" s="70"/>
      <c r="E301" s="44">
        <f t="shared" si="11"/>
        <v>0</v>
      </c>
      <c r="F301" s="45">
        <f t="shared" si="13"/>
        <v>0</v>
      </c>
      <c r="G301" s="162"/>
      <c r="H301" s="56"/>
      <c r="I301" s="35" t="s">
        <v>15</v>
      </c>
      <c r="J301" s="128"/>
    </row>
    <row r="302" spans="2:11" x14ac:dyDescent="0.2">
      <c r="B302" s="96">
        <v>45086</v>
      </c>
      <c r="C302" s="69">
        <v>21922</v>
      </c>
      <c r="D302" s="103">
        <v>32.710546482985116</v>
      </c>
      <c r="E302" s="44">
        <f t="shared" ref="E302:E309" si="14">C302*D302</f>
        <v>717080.59999999974</v>
      </c>
      <c r="F302" s="45">
        <f t="shared" si="13"/>
        <v>1.2277850890849597E-4</v>
      </c>
      <c r="G302" s="162">
        <v>32.979999999999997</v>
      </c>
      <c r="H302" s="56">
        <v>32.299999999999997</v>
      </c>
      <c r="I302" s="35" t="s">
        <v>1</v>
      </c>
      <c r="J302" s="131">
        <v>32.585099999999997</v>
      </c>
    </row>
    <row r="303" spans="2:11" ht="13.5" thickBot="1" x14ac:dyDescent="0.25">
      <c r="B303" s="164"/>
      <c r="C303" s="72"/>
      <c r="D303" s="150"/>
      <c r="E303" s="47"/>
      <c r="F303" s="48">
        <f t="shared" si="13"/>
        <v>0</v>
      </c>
      <c r="G303" s="53"/>
      <c r="H303" s="57"/>
      <c r="I303" s="101" t="s">
        <v>15</v>
      </c>
      <c r="J303" s="134"/>
    </row>
    <row r="304" spans="2:11" x14ac:dyDescent="0.2">
      <c r="B304" s="96">
        <v>45089</v>
      </c>
      <c r="C304" s="42">
        <v>10000</v>
      </c>
      <c r="D304" s="37">
        <v>32.659999999999997</v>
      </c>
      <c r="E304" s="44">
        <f t="shared" si="14"/>
        <v>326599.99999999994</v>
      </c>
      <c r="F304" s="45">
        <f t="shared" si="13"/>
        <v>5.6006983353934846E-5</v>
      </c>
      <c r="G304" s="52">
        <v>32.840000000000003</v>
      </c>
      <c r="H304" s="56">
        <v>32.479999999999997</v>
      </c>
      <c r="I304" s="35" t="s">
        <v>1</v>
      </c>
      <c r="J304" s="128">
        <v>32.807200000000002</v>
      </c>
    </row>
    <row r="305" spans="2:10" x14ac:dyDescent="0.2">
      <c r="B305" s="96"/>
      <c r="C305" s="42"/>
      <c r="D305" s="37"/>
      <c r="E305" s="44"/>
      <c r="F305" s="45">
        <f t="shared" si="13"/>
        <v>0</v>
      </c>
      <c r="G305" s="52"/>
      <c r="H305" s="56"/>
      <c r="I305" s="35" t="s">
        <v>15</v>
      </c>
      <c r="J305" s="131"/>
    </row>
    <row r="306" spans="2:10" x14ac:dyDescent="0.2">
      <c r="B306" s="96">
        <v>45090</v>
      </c>
      <c r="C306" s="42">
        <v>10000</v>
      </c>
      <c r="D306" s="37">
        <v>32.74</v>
      </c>
      <c r="E306" s="44">
        <f t="shared" si="14"/>
        <v>327400</v>
      </c>
      <c r="F306" s="45">
        <f t="shared" si="13"/>
        <v>5.6006983353934846E-5</v>
      </c>
      <c r="G306" s="52">
        <v>33</v>
      </c>
      <c r="H306" s="56">
        <v>32.479999999999997</v>
      </c>
      <c r="I306" s="35" t="s">
        <v>1</v>
      </c>
      <c r="J306" s="128">
        <v>32.559600000000003</v>
      </c>
    </row>
    <row r="307" spans="2:10" x14ac:dyDescent="0.2">
      <c r="B307" s="96"/>
      <c r="C307" s="42"/>
      <c r="D307" s="37"/>
      <c r="E307" s="44"/>
      <c r="F307" s="45">
        <f t="shared" si="13"/>
        <v>0</v>
      </c>
      <c r="G307" s="52"/>
      <c r="H307" s="56"/>
      <c r="I307" s="35" t="s">
        <v>15</v>
      </c>
      <c r="J307" s="131"/>
    </row>
    <row r="308" spans="2:10" x14ac:dyDescent="0.2">
      <c r="B308" s="96">
        <v>45091</v>
      </c>
      <c r="C308" s="42">
        <v>3250</v>
      </c>
      <c r="D308" s="37">
        <v>33.5</v>
      </c>
      <c r="E308" s="44">
        <f t="shared" si="14"/>
        <v>108875</v>
      </c>
      <c r="F308" s="45">
        <f t="shared" si="13"/>
        <v>1.8202269590028825E-5</v>
      </c>
      <c r="G308" s="52">
        <v>33.5</v>
      </c>
      <c r="H308" s="56">
        <v>33.5</v>
      </c>
      <c r="I308" s="35" t="s">
        <v>1</v>
      </c>
      <c r="J308" s="128">
        <v>33.5398</v>
      </c>
    </row>
    <row r="309" spans="2:10" x14ac:dyDescent="0.2">
      <c r="B309" s="96"/>
      <c r="C309" s="42"/>
      <c r="D309" s="37"/>
      <c r="E309" s="44">
        <f t="shared" si="14"/>
        <v>0</v>
      </c>
      <c r="F309" s="45">
        <f t="shared" si="13"/>
        <v>0</v>
      </c>
      <c r="G309" s="52"/>
      <c r="H309" s="56"/>
      <c r="I309" s="35" t="s">
        <v>15</v>
      </c>
      <c r="J309" s="131"/>
    </row>
    <row r="310" spans="2:10" x14ac:dyDescent="0.2">
      <c r="B310" s="96">
        <v>45092</v>
      </c>
      <c r="C310" s="42">
        <v>7000</v>
      </c>
      <c r="D310" s="37">
        <v>32.762411</v>
      </c>
      <c r="E310" s="44">
        <f>C310*D310</f>
        <v>229336.87700000001</v>
      </c>
      <c r="F310" s="45">
        <f t="shared" si="13"/>
        <v>3.9204888347754393E-5</v>
      </c>
      <c r="G310" s="52">
        <v>33.020000000000003</v>
      </c>
      <c r="H310" s="56">
        <v>32.68</v>
      </c>
      <c r="I310" s="35" t="s">
        <v>1</v>
      </c>
      <c r="J310" s="131">
        <v>32.898899999999998</v>
      </c>
    </row>
    <row r="311" spans="2:10" x14ac:dyDescent="0.2">
      <c r="B311" s="96"/>
      <c r="C311" s="42"/>
      <c r="D311" s="37"/>
      <c r="E311" s="44">
        <f t="shared" ref="E311:E345" si="15">C311*D311</f>
        <v>0</v>
      </c>
      <c r="F311" s="45">
        <f t="shared" ref="F311:F345" si="16">C311/$C$351</f>
        <v>0</v>
      </c>
      <c r="G311" s="52"/>
      <c r="H311" s="56"/>
      <c r="I311" s="35" t="s">
        <v>15</v>
      </c>
      <c r="J311" s="131"/>
    </row>
    <row r="312" spans="2:10" x14ac:dyDescent="0.2">
      <c r="B312" s="96">
        <v>45093</v>
      </c>
      <c r="C312" s="42">
        <v>5000</v>
      </c>
      <c r="D312" s="37">
        <v>32.18</v>
      </c>
      <c r="E312" s="44">
        <f t="shared" si="15"/>
        <v>160900</v>
      </c>
      <c r="F312" s="45">
        <f t="shared" si="16"/>
        <v>2.8003491676967423E-5</v>
      </c>
      <c r="G312" s="52">
        <v>32.18</v>
      </c>
      <c r="H312" s="56">
        <v>32.18</v>
      </c>
      <c r="I312" s="35" t="s">
        <v>1</v>
      </c>
      <c r="J312" s="131">
        <v>32.676099999999998</v>
      </c>
    </row>
    <row r="313" spans="2:10" ht="13.5" thickBot="1" x14ac:dyDescent="0.25">
      <c r="B313" s="96"/>
      <c r="C313" s="69"/>
      <c r="D313" s="172"/>
      <c r="E313" s="44">
        <f t="shared" si="15"/>
        <v>0</v>
      </c>
      <c r="F313" s="45">
        <f t="shared" si="16"/>
        <v>0</v>
      </c>
      <c r="G313" s="52"/>
      <c r="H313" s="56"/>
      <c r="I313" s="35" t="s">
        <v>15</v>
      </c>
      <c r="J313" s="131"/>
    </row>
    <row r="314" spans="2:10" x14ac:dyDescent="0.2">
      <c r="B314" s="163">
        <v>45096</v>
      </c>
      <c r="C314" s="38">
        <v>7500</v>
      </c>
      <c r="D314" s="136">
        <v>32.253333333333337</v>
      </c>
      <c r="E314" s="40">
        <f t="shared" si="15"/>
        <v>241900.00000000003</v>
      </c>
      <c r="F314" s="41">
        <f t="shared" si="16"/>
        <v>4.2005237515451136E-5</v>
      </c>
      <c r="G314" s="51">
        <v>32.299999999999997</v>
      </c>
      <c r="H314" s="55">
        <v>32.18</v>
      </c>
      <c r="I314" s="100" t="s">
        <v>1</v>
      </c>
      <c r="J314" s="149">
        <v>32.307400000000001</v>
      </c>
    </row>
    <row r="315" spans="2:10" x14ac:dyDescent="0.2">
      <c r="B315" s="96"/>
      <c r="C315" s="42"/>
      <c r="D315" s="37"/>
      <c r="E315" s="44">
        <f t="shared" si="15"/>
        <v>0</v>
      </c>
      <c r="F315" s="45">
        <f t="shared" si="16"/>
        <v>0</v>
      </c>
      <c r="G315" s="52"/>
      <c r="H315" s="56"/>
      <c r="I315" s="35" t="s">
        <v>15</v>
      </c>
      <c r="J315" s="131"/>
    </row>
    <row r="316" spans="2:10" x14ac:dyDescent="0.2">
      <c r="B316" s="96">
        <v>45097</v>
      </c>
      <c r="C316" s="69">
        <v>10000</v>
      </c>
      <c r="D316" s="172">
        <v>31.975268</v>
      </c>
      <c r="E316" s="44">
        <f t="shared" si="15"/>
        <v>319752.68</v>
      </c>
      <c r="F316" s="45">
        <f t="shared" si="16"/>
        <v>5.6006983353934846E-5</v>
      </c>
      <c r="G316" s="52">
        <v>32.1</v>
      </c>
      <c r="H316" s="56">
        <v>31.9</v>
      </c>
      <c r="I316" s="35" t="s">
        <v>1</v>
      </c>
      <c r="J316" s="131">
        <v>31.918399999999998</v>
      </c>
    </row>
    <row r="317" spans="2:10" x14ac:dyDescent="0.2">
      <c r="B317" s="96"/>
      <c r="C317" s="42"/>
      <c r="D317" s="37"/>
      <c r="E317" s="44">
        <f t="shared" si="15"/>
        <v>0</v>
      </c>
      <c r="F317" s="45">
        <f t="shared" si="16"/>
        <v>0</v>
      </c>
      <c r="G317" s="52"/>
      <c r="H317" s="56"/>
      <c r="I317" s="35" t="s">
        <v>15</v>
      </c>
      <c r="J317" s="131"/>
    </row>
    <row r="318" spans="2:10" x14ac:dyDescent="0.2">
      <c r="B318" s="96">
        <v>45098</v>
      </c>
      <c r="C318" s="42">
        <v>3500</v>
      </c>
      <c r="D318" s="37">
        <v>31.888571428571428</v>
      </c>
      <c r="E318" s="44">
        <f t="shared" si="15"/>
        <v>111610</v>
      </c>
      <c r="F318" s="45">
        <f t="shared" si="16"/>
        <v>1.9602444173877196E-5</v>
      </c>
      <c r="G318" s="52">
        <v>32.06</v>
      </c>
      <c r="H318" s="56">
        <v>31.82</v>
      </c>
      <c r="I318" s="35" t="s">
        <v>1</v>
      </c>
      <c r="J318" s="128">
        <v>31.996300000000002</v>
      </c>
    </row>
    <row r="319" spans="2:10" x14ac:dyDescent="0.2">
      <c r="B319" s="96"/>
      <c r="C319" s="42"/>
      <c r="D319" s="37"/>
      <c r="E319" s="44">
        <f t="shared" si="15"/>
        <v>0</v>
      </c>
      <c r="F319" s="45">
        <f t="shared" si="16"/>
        <v>0</v>
      </c>
      <c r="G319" s="52"/>
      <c r="H319" s="56"/>
      <c r="I319" s="35" t="s">
        <v>15</v>
      </c>
      <c r="J319" s="131"/>
    </row>
    <row r="320" spans="2:10" x14ac:dyDescent="0.2">
      <c r="B320" s="96">
        <v>45099</v>
      </c>
      <c r="C320" s="42">
        <v>2484</v>
      </c>
      <c r="D320" s="37">
        <v>32.006763285024157</v>
      </c>
      <c r="E320" s="44">
        <f t="shared" si="15"/>
        <v>79504.800000000003</v>
      </c>
      <c r="F320" s="45">
        <f t="shared" si="16"/>
        <v>1.3912134665117416E-5</v>
      </c>
      <c r="G320" s="52">
        <v>32.200000000000003</v>
      </c>
      <c r="H320" s="56">
        <v>31.72</v>
      </c>
      <c r="I320" s="35" t="s">
        <v>1</v>
      </c>
      <c r="J320" s="131">
        <v>32.1678</v>
      </c>
    </row>
    <row r="321" spans="2:10" x14ac:dyDescent="0.2">
      <c r="B321" s="96"/>
      <c r="C321" s="42"/>
      <c r="D321" s="37"/>
      <c r="E321" s="44">
        <f t="shared" si="15"/>
        <v>0</v>
      </c>
      <c r="F321" s="45">
        <f t="shared" si="16"/>
        <v>0</v>
      </c>
      <c r="G321" s="52"/>
      <c r="H321" s="56"/>
      <c r="I321" s="35" t="s">
        <v>15</v>
      </c>
      <c r="J321" s="131"/>
    </row>
    <row r="322" spans="2:10" x14ac:dyDescent="0.2">
      <c r="B322" s="96">
        <v>45100</v>
      </c>
      <c r="C322" s="42">
        <v>1000</v>
      </c>
      <c r="D322" s="37">
        <v>31.98</v>
      </c>
      <c r="E322" s="44">
        <f t="shared" si="15"/>
        <v>31980</v>
      </c>
      <c r="F322" s="45">
        <f t="shared" si="16"/>
        <v>5.6006983353934849E-6</v>
      </c>
      <c r="G322" s="52">
        <v>32</v>
      </c>
      <c r="H322" s="56">
        <v>31.96</v>
      </c>
      <c r="I322" s="35" t="s">
        <v>1</v>
      </c>
      <c r="J322" s="131">
        <v>32.034700000000001</v>
      </c>
    </row>
    <row r="323" spans="2:10" ht="13.5" thickBot="1" x14ac:dyDescent="0.25">
      <c r="B323" s="164"/>
      <c r="C323" s="133"/>
      <c r="D323" s="173"/>
      <c r="E323" s="47">
        <f t="shared" si="15"/>
        <v>0</v>
      </c>
      <c r="F323" s="48">
        <f t="shared" si="16"/>
        <v>0</v>
      </c>
      <c r="G323" s="53"/>
      <c r="H323" s="57"/>
      <c r="I323" s="101" t="s">
        <v>15</v>
      </c>
      <c r="J323" s="134"/>
    </row>
    <row r="324" spans="2:10" x14ac:dyDescent="0.2">
      <c r="B324" s="96">
        <v>45103</v>
      </c>
      <c r="C324" s="42">
        <v>2500</v>
      </c>
      <c r="D324" s="37">
        <v>32.43653599999999</v>
      </c>
      <c r="E324" s="44">
        <f t="shared" si="15"/>
        <v>81091.339999999967</v>
      </c>
      <c r="F324" s="45">
        <f t="shared" si="16"/>
        <v>1.4001745838483711E-5</v>
      </c>
      <c r="G324" s="52">
        <v>32.54</v>
      </c>
      <c r="H324" s="56">
        <v>32.36</v>
      </c>
      <c r="I324" s="35" t="s">
        <v>1</v>
      </c>
      <c r="J324" s="131">
        <v>32.564</v>
      </c>
    </row>
    <row r="325" spans="2:10" x14ac:dyDescent="0.2">
      <c r="B325" s="96"/>
      <c r="C325" s="42"/>
      <c r="D325" s="37"/>
      <c r="E325" s="44">
        <f t="shared" si="15"/>
        <v>0</v>
      </c>
      <c r="F325" s="45">
        <f t="shared" si="16"/>
        <v>0</v>
      </c>
      <c r="G325" s="52"/>
      <c r="H325" s="56"/>
      <c r="I325" s="35" t="s">
        <v>15</v>
      </c>
      <c r="J325" s="131"/>
    </row>
    <row r="326" spans="2:10" x14ac:dyDescent="0.2">
      <c r="B326" s="96">
        <v>45104</v>
      </c>
      <c r="C326" s="69">
        <v>2500</v>
      </c>
      <c r="D326" s="172">
        <v>32.26</v>
      </c>
      <c r="E326" s="44">
        <f t="shared" si="15"/>
        <v>80650</v>
      </c>
      <c r="F326" s="45">
        <f t="shared" si="16"/>
        <v>1.4001745838483711E-5</v>
      </c>
      <c r="G326" s="52">
        <v>32.26</v>
      </c>
      <c r="H326" s="56">
        <v>32.26</v>
      </c>
      <c r="I326" s="35" t="s">
        <v>1</v>
      </c>
      <c r="J326" s="131">
        <v>32.532200000000003</v>
      </c>
    </row>
    <row r="327" spans="2:10" x14ac:dyDescent="0.2">
      <c r="B327" s="96"/>
      <c r="C327" s="42"/>
      <c r="D327" s="37"/>
      <c r="E327" s="44">
        <f t="shared" si="15"/>
        <v>0</v>
      </c>
      <c r="F327" s="45">
        <f t="shared" si="16"/>
        <v>0</v>
      </c>
      <c r="G327" s="52"/>
      <c r="H327" s="56"/>
      <c r="I327" s="35" t="s">
        <v>15</v>
      </c>
      <c r="J327" s="131"/>
    </row>
    <row r="328" spans="2:10" x14ac:dyDescent="0.2">
      <c r="B328" s="96">
        <v>45105</v>
      </c>
      <c r="C328" s="69">
        <v>3000</v>
      </c>
      <c r="D328" s="172">
        <v>32.797213333333332</v>
      </c>
      <c r="E328" s="44">
        <f t="shared" si="15"/>
        <v>98391.64</v>
      </c>
      <c r="F328" s="45">
        <f t="shared" si="16"/>
        <v>1.6802095006180453E-5</v>
      </c>
      <c r="G328" s="52">
        <v>32.799999999999997</v>
      </c>
      <c r="H328" s="56">
        <v>32.58</v>
      </c>
      <c r="I328" s="35" t="s">
        <v>1</v>
      </c>
      <c r="J328" s="131">
        <v>32.703299999999999</v>
      </c>
    </row>
    <row r="329" spans="2:10" x14ac:dyDescent="0.2">
      <c r="B329" s="96"/>
      <c r="C329" s="42"/>
      <c r="D329" s="37"/>
      <c r="E329" s="44">
        <f t="shared" si="15"/>
        <v>0</v>
      </c>
      <c r="F329" s="45">
        <f t="shared" si="16"/>
        <v>0</v>
      </c>
      <c r="G329" s="52"/>
      <c r="H329" s="56"/>
      <c r="I329" s="35" t="s">
        <v>15</v>
      </c>
      <c r="J329" s="131"/>
    </row>
    <row r="330" spans="2:10" x14ac:dyDescent="0.2">
      <c r="B330" s="96">
        <v>45106</v>
      </c>
      <c r="C330" s="42">
        <v>2500</v>
      </c>
      <c r="D330" s="37">
        <v>32.42</v>
      </c>
      <c r="E330" s="44">
        <f t="shared" si="15"/>
        <v>81050</v>
      </c>
      <c r="F330" s="45">
        <f t="shared" si="16"/>
        <v>1.4001745838483711E-5</v>
      </c>
      <c r="G330" s="52">
        <v>32.42</v>
      </c>
      <c r="H330" s="56">
        <v>32.42</v>
      </c>
      <c r="I330" s="35" t="s">
        <v>1</v>
      </c>
      <c r="J330" s="131">
        <v>32.368499999999997</v>
      </c>
    </row>
    <row r="331" spans="2:10" x14ac:dyDescent="0.2">
      <c r="B331" s="96"/>
      <c r="C331" s="42"/>
      <c r="D331" s="37"/>
      <c r="E331" s="44">
        <f t="shared" si="15"/>
        <v>0</v>
      </c>
      <c r="F331" s="45">
        <f t="shared" si="16"/>
        <v>0</v>
      </c>
      <c r="G331" s="52"/>
      <c r="H331" s="56"/>
      <c r="I331" s="35" t="s">
        <v>15</v>
      </c>
      <c r="J331" s="131"/>
    </row>
    <row r="332" spans="2:10" x14ac:dyDescent="0.2">
      <c r="B332" s="96">
        <v>45107</v>
      </c>
      <c r="C332" s="42">
        <v>5500</v>
      </c>
      <c r="D332" s="37">
        <v>32.809090909090912</v>
      </c>
      <c r="E332" s="44">
        <f t="shared" si="15"/>
        <v>180450.00000000003</v>
      </c>
      <c r="F332" s="45">
        <f t="shared" si="16"/>
        <v>3.080384084466417E-5</v>
      </c>
      <c r="G332" s="52">
        <v>33.06</v>
      </c>
      <c r="H332" s="56">
        <v>32.6</v>
      </c>
      <c r="I332" s="35" t="s">
        <v>1</v>
      </c>
      <c r="J332" s="131">
        <v>32.884099999999997</v>
      </c>
    </row>
    <row r="333" spans="2:10" x14ac:dyDescent="0.2">
      <c r="B333" s="96"/>
      <c r="C333" s="42"/>
      <c r="D333" s="37"/>
      <c r="E333" s="44">
        <f t="shared" si="15"/>
        <v>0</v>
      </c>
      <c r="F333" s="45">
        <f t="shared" si="16"/>
        <v>0</v>
      </c>
      <c r="G333" s="52"/>
      <c r="H333" s="56"/>
      <c r="I333" s="35" t="s">
        <v>15</v>
      </c>
      <c r="J333" s="131"/>
    </row>
    <row r="334" spans="2:10" x14ac:dyDescent="0.2">
      <c r="B334" s="96">
        <v>45110</v>
      </c>
      <c r="C334" s="42">
        <v>2500</v>
      </c>
      <c r="D334" s="37">
        <v>32.799999999999997</v>
      </c>
      <c r="E334" s="44">
        <f t="shared" si="15"/>
        <v>82000</v>
      </c>
      <c r="F334" s="45">
        <f t="shared" si="16"/>
        <v>1.4001745838483711E-5</v>
      </c>
      <c r="G334" s="52">
        <v>32.799999999999997</v>
      </c>
      <c r="H334" s="56">
        <v>32.799999999999997</v>
      </c>
      <c r="I334" s="35" t="s">
        <v>1</v>
      </c>
      <c r="J334" s="131">
        <v>32.770699999999998</v>
      </c>
    </row>
    <row r="335" spans="2:10" x14ac:dyDescent="0.2">
      <c r="B335" s="96"/>
      <c r="C335" s="42"/>
      <c r="D335" s="37"/>
      <c r="E335" s="44">
        <f t="shared" si="15"/>
        <v>0</v>
      </c>
      <c r="F335" s="45">
        <f t="shared" si="16"/>
        <v>0</v>
      </c>
      <c r="G335" s="52"/>
      <c r="H335" s="56"/>
      <c r="I335" s="35" t="s">
        <v>15</v>
      </c>
      <c r="J335" s="131"/>
    </row>
    <row r="336" spans="2:10" x14ac:dyDescent="0.2">
      <c r="B336" s="96">
        <v>45111</v>
      </c>
      <c r="C336" s="42">
        <v>6500</v>
      </c>
      <c r="D336" s="37">
        <v>32.71076923076923</v>
      </c>
      <c r="E336" s="44">
        <f t="shared" si="15"/>
        <v>212620</v>
      </c>
      <c r="F336" s="45">
        <f t="shared" si="16"/>
        <v>3.6404539180057649E-5</v>
      </c>
      <c r="G336" s="52">
        <v>32.840000000000003</v>
      </c>
      <c r="H336" s="56">
        <v>32.6</v>
      </c>
      <c r="I336" s="35" t="s">
        <v>1</v>
      </c>
      <c r="J336" s="131">
        <v>32.822899999999997</v>
      </c>
    </row>
    <row r="337" spans="2:251" x14ac:dyDescent="0.2">
      <c r="B337" s="96"/>
      <c r="C337" s="42"/>
      <c r="D337" s="37"/>
      <c r="E337" s="44">
        <f t="shared" si="15"/>
        <v>0</v>
      </c>
      <c r="F337" s="45">
        <f t="shared" si="16"/>
        <v>0</v>
      </c>
      <c r="G337" s="52"/>
      <c r="H337" s="56"/>
      <c r="I337" s="35" t="s">
        <v>15</v>
      </c>
      <c r="J337" s="131"/>
    </row>
    <row r="338" spans="2:251" x14ac:dyDescent="0.2">
      <c r="B338" s="96">
        <v>45112</v>
      </c>
      <c r="C338" s="42">
        <v>7500</v>
      </c>
      <c r="D338" s="37">
        <v>31.886666666666667</v>
      </c>
      <c r="E338" s="44">
        <f t="shared" si="15"/>
        <v>239150</v>
      </c>
      <c r="F338" s="45">
        <f t="shared" si="16"/>
        <v>4.2005237515451136E-5</v>
      </c>
      <c r="G338" s="52">
        <v>32.18</v>
      </c>
      <c r="H338" s="56">
        <v>31.74</v>
      </c>
      <c r="I338" s="35" t="s">
        <v>1</v>
      </c>
      <c r="J338" s="131">
        <v>31.8276</v>
      </c>
    </row>
    <row r="339" spans="2:251" x14ac:dyDescent="0.2">
      <c r="B339" s="96"/>
      <c r="C339" s="42"/>
      <c r="D339" s="37"/>
      <c r="E339" s="44">
        <f t="shared" si="15"/>
        <v>0</v>
      </c>
      <c r="F339" s="45">
        <f t="shared" si="16"/>
        <v>0</v>
      </c>
      <c r="G339" s="52"/>
      <c r="H339" s="56"/>
      <c r="I339" s="35" t="s">
        <v>15</v>
      </c>
      <c r="J339" s="131"/>
    </row>
    <row r="340" spans="2:251" x14ac:dyDescent="0.2">
      <c r="B340" s="96">
        <v>45113</v>
      </c>
      <c r="C340" s="42">
        <v>4500</v>
      </c>
      <c r="D340" s="37">
        <v>31.273330000000001</v>
      </c>
      <c r="E340" s="44">
        <f t="shared" si="15"/>
        <v>140729.98500000002</v>
      </c>
      <c r="F340" s="45">
        <f t="shared" si="16"/>
        <v>2.5203142509270683E-5</v>
      </c>
      <c r="G340" s="52">
        <v>31.3</v>
      </c>
      <c r="H340" s="56">
        <v>31.24</v>
      </c>
      <c r="I340" s="35" t="s">
        <v>1</v>
      </c>
      <c r="J340" s="135">
        <v>31.082999999999998</v>
      </c>
    </row>
    <row r="341" spans="2:251" x14ac:dyDescent="0.2">
      <c r="B341" s="96"/>
      <c r="C341" s="42"/>
      <c r="D341" s="37"/>
      <c r="E341" s="44">
        <f t="shared" si="15"/>
        <v>0</v>
      </c>
      <c r="F341" s="45">
        <f t="shared" si="16"/>
        <v>0</v>
      </c>
      <c r="G341" s="52"/>
      <c r="H341" s="56"/>
      <c r="I341" s="35" t="s">
        <v>15</v>
      </c>
      <c r="J341" s="131"/>
    </row>
    <row r="342" spans="2:251" x14ac:dyDescent="0.2">
      <c r="B342" s="96">
        <v>45114</v>
      </c>
      <c r="C342" s="69">
        <v>2465</v>
      </c>
      <c r="D342" s="172">
        <v>31.308032000000001</v>
      </c>
      <c r="E342" s="44">
        <f t="shared" si="15"/>
        <v>77174.298880000002</v>
      </c>
      <c r="F342" s="45">
        <f t="shared" si="16"/>
        <v>1.380572139674494E-5</v>
      </c>
      <c r="G342" s="52">
        <v>31.46</v>
      </c>
      <c r="H342" s="56">
        <v>31.02</v>
      </c>
      <c r="I342" s="35" t="s">
        <v>1</v>
      </c>
      <c r="J342" s="131">
        <v>31.491499999999998</v>
      </c>
    </row>
    <row r="343" spans="2:251" ht="13.5" thickBot="1" x14ac:dyDescent="0.25">
      <c r="B343" s="164"/>
      <c r="C343" s="72"/>
      <c r="D343" s="150"/>
      <c r="E343" s="47">
        <f t="shared" si="15"/>
        <v>0</v>
      </c>
      <c r="F343" s="48">
        <f t="shared" si="16"/>
        <v>0</v>
      </c>
      <c r="G343" s="53"/>
      <c r="H343" s="57"/>
      <c r="I343" s="101" t="s">
        <v>15</v>
      </c>
      <c r="J343" s="134"/>
    </row>
    <row r="344" spans="2:251" x14ac:dyDescent="0.2">
      <c r="B344" s="174">
        <v>45117</v>
      </c>
      <c r="C344" s="69">
        <v>4000</v>
      </c>
      <c r="D344" s="172">
        <v>31.3325</v>
      </c>
      <c r="E344" s="44">
        <f t="shared" si="15"/>
        <v>125330</v>
      </c>
      <c r="F344" s="45">
        <f t="shared" si="16"/>
        <v>2.240279334157394E-5</v>
      </c>
      <c r="G344" s="52">
        <v>31.4</v>
      </c>
      <c r="H344" s="56">
        <v>31.28</v>
      </c>
      <c r="I344" s="35" t="s">
        <v>1</v>
      </c>
      <c r="J344" s="131">
        <v>31.336400000000001</v>
      </c>
    </row>
    <row r="345" spans="2:251" x14ac:dyDescent="0.2">
      <c r="B345" s="96"/>
      <c r="C345" s="42"/>
      <c r="D345" s="37"/>
      <c r="E345" s="44">
        <f t="shared" si="15"/>
        <v>0</v>
      </c>
      <c r="F345" s="45">
        <f t="shared" si="16"/>
        <v>0</v>
      </c>
      <c r="G345" s="52"/>
      <c r="H345" s="56"/>
      <c r="I345" s="35" t="s">
        <v>15</v>
      </c>
      <c r="J345" s="131"/>
    </row>
    <row r="346" spans="2:251" ht="13.5" thickBot="1" x14ac:dyDescent="0.25">
      <c r="B346" s="164"/>
      <c r="C346" s="72"/>
      <c r="D346" s="150"/>
      <c r="E346" s="47">
        <f t="shared" si="11"/>
        <v>0</v>
      </c>
      <c r="F346" s="48">
        <f>C346/$C$351</f>
        <v>0</v>
      </c>
      <c r="G346" s="53"/>
      <c r="H346" s="57"/>
      <c r="I346" s="101"/>
      <c r="J346" s="128"/>
    </row>
    <row r="347" spans="2:251" ht="13.5" thickBot="1" x14ac:dyDescent="0.25">
      <c r="B347" s="139" t="s">
        <v>16</v>
      </c>
      <c r="C347" s="140">
        <f>SUM(C6:C346)</f>
        <v>7070000</v>
      </c>
      <c r="D347" s="121">
        <f>E347/C347</f>
        <v>30.14284254734201</v>
      </c>
      <c r="E347" s="140">
        <f>SUM(E6:E346)</f>
        <v>213109896.809708</v>
      </c>
      <c r="F347" s="141">
        <f>SUM(F6:F346)</f>
        <v>3.9596937231231935E-2</v>
      </c>
      <c r="G347" s="140"/>
      <c r="H347" s="158"/>
      <c r="I347" s="159"/>
      <c r="J347" s="160"/>
    </row>
    <row r="348" spans="2:251" x14ac:dyDescent="0.2">
      <c r="B348" s="11"/>
      <c r="C348" s="3"/>
      <c r="D348" s="12"/>
      <c r="E348" s="13"/>
      <c r="F348" s="13"/>
      <c r="G348" s="3"/>
      <c r="H348" s="10"/>
    </row>
    <row r="349" spans="2:251" x14ac:dyDescent="0.2">
      <c r="B349" s="11"/>
      <c r="C349" s="3"/>
      <c r="D349" s="12"/>
      <c r="E349" s="13"/>
      <c r="F349" s="13"/>
      <c r="G349" s="3"/>
      <c r="H349" s="10"/>
      <c r="I349" s="14"/>
      <c r="J349" s="14"/>
      <c r="K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4"/>
      <c r="BQ349" s="14"/>
      <c r="BR349" s="14"/>
      <c r="BS349" s="14"/>
      <c r="BT349" s="14"/>
      <c r="BU349" s="14"/>
      <c r="BV349" s="14"/>
      <c r="BW349" s="14"/>
      <c r="BX349" s="14"/>
      <c r="BY349" s="14"/>
      <c r="BZ349" s="14"/>
      <c r="CA349" s="14"/>
      <c r="CB349" s="14"/>
      <c r="CC349" s="14"/>
      <c r="CD349" s="14"/>
      <c r="CE349" s="14"/>
      <c r="CF349" s="14"/>
      <c r="CG349" s="14"/>
      <c r="CH349" s="14"/>
      <c r="CI349" s="14"/>
      <c r="CJ349" s="14"/>
      <c r="CK349" s="14"/>
      <c r="CL349" s="14"/>
      <c r="CM349" s="14"/>
      <c r="CN349" s="14"/>
      <c r="CO349" s="14"/>
      <c r="CP349" s="14"/>
      <c r="CQ349" s="14"/>
      <c r="CR349" s="14"/>
      <c r="CS349" s="14"/>
      <c r="CT349" s="14"/>
      <c r="CU349" s="14"/>
      <c r="CV349" s="14"/>
      <c r="CW349" s="14"/>
      <c r="CX349" s="14"/>
      <c r="CY349" s="14"/>
      <c r="CZ349" s="14"/>
      <c r="DA349" s="14"/>
      <c r="DB349" s="14"/>
      <c r="DC349" s="14"/>
      <c r="DD349" s="14"/>
      <c r="DE349" s="14"/>
      <c r="DF349" s="14"/>
      <c r="DG349" s="14"/>
      <c r="DH349" s="14"/>
      <c r="DI349" s="14"/>
      <c r="DJ349" s="14"/>
      <c r="DK349" s="14"/>
      <c r="DL349" s="14"/>
      <c r="DM349" s="14"/>
      <c r="DN349" s="14"/>
      <c r="DO349" s="14"/>
      <c r="DP349" s="14"/>
      <c r="DQ349" s="14"/>
      <c r="DR349" s="14"/>
      <c r="DS349" s="14"/>
      <c r="DT349" s="14"/>
      <c r="DU349" s="14"/>
      <c r="DV349" s="14"/>
      <c r="DW349" s="14"/>
      <c r="DX349" s="14"/>
      <c r="DY349" s="14"/>
      <c r="DZ349" s="14"/>
      <c r="EA349" s="14"/>
      <c r="EB349" s="14"/>
      <c r="EC349" s="14"/>
      <c r="ED349" s="14"/>
      <c r="EE349" s="14"/>
      <c r="EF349" s="14"/>
      <c r="EG349" s="14"/>
      <c r="EH349" s="14"/>
      <c r="EI349" s="14"/>
      <c r="EJ349" s="14"/>
      <c r="EK349" s="14"/>
      <c r="EL349" s="14"/>
      <c r="EM349" s="14"/>
      <c r="EN349" s="14"/>
      <c r="EO349" s="14"/>
      <c r="EP349" s="14"/>
      <c r="EQ349" s="14"/>
      <c r="ER349" s="14"/>
      <c r="ES349" s="14"/>
      <c r="ET349" s="14"/>
      <c r="EU349" s="14"/>
      <c r="EV349" s="14"/>
      <c r="EW349" s="14"/>
      <c r="EX349" s="14"/>
      <c r="EY349" s="14"/>
      <c r="EZ349" s="14"/>
      <c r="FA349" s="14"/>
      <c r="FB349" s="14"/>
      <c r="FC349" s="14"/>
      <c r="FD349" s="14"/>
      <c r="FE349" s="14"/>
      <c r="FF349" s="14"/>
      <c r="FG349" s="14"/>
      <c r="FH349" s="14"/>
      <c r="FI349" s="14"/>
      <c r="FJ349" s="14"/>
      <c r="FK349" s="14"/>
      <c r="FL349" s="14"/>
      <c r="FM349" s="14"/>
      <c r="FN349" s="14"/>
      <c r="FO349" s="14"/>
      <c r="FP349" s="14"/>
      <c r="FQ349" s="14"/>
      <c r="FR349" s="14"/>
      <c r="FS349" s="14"/>
      <c r="FT349" s="14"/>
      <c r="FU349" s="14"/>
      <c r="FV349" s="14"/>
      <c r="FW349" s="14"/>
      <c r="FX349" s="14"/>
      <c r="FY349" s="14"/>
      <c r="FZ349" s="14"/>
      <c r="GA349" s="14"/>
      <c r="GB349" s="14"/>
      <c r="GC349" s="14"/>
      <c r="GD349" s="14"/>
      <c r="GE349" s="14"/>
      <c r="GF349" s="14"/>
      <c r="GG349" s="14"/>
      <c r="GH349" s="14"/>
      <c r="GI349" s="14"/>
      <c r="GJ349" s="14"/>
      <c r="GK349" s="14"/>
      <c r="GL349" s="14"/>
      <c r="GM349" s="14"/>
      <c r="GN349" s="14"/>
      <c r="GO349" s="14"/>
      <c r="GP349" s="14"/>
      <c r="GQ349" s="14"/>
      <c r="GR349" s="14"/>
      <c r="GS349" s="14"/>
      <c r="GT349" s="14"/>
      <c r="GU349" s="14"/>
      <c r="GV349" s="14"/>
      <c r="GW349" s="14"/>
      <c r="GX349" s="14"/>
      <c r="GY349" s="14"/>
      <c r="GZ349" s="14"/>
      <c r="HA349" s="14"/>
      <c r="HB349" s="14"/>
      <c r="HC349" s="14"/>
      <c r="HD349" s="14"/>
      <c r="HE349" s="14"/>
      <c r="HF349" s="14"/>
      <c r="HG349" s="14"/>
      <c r="HH349" s="14"/>
      <c r="HI349" s="14"/>
      <c r="HJ349" s="14"/>
      <c r="HK349" s="14"/>
      <c r="HL349" s="14"/>
      <c r="HM349" s="14"/>
      <c r="HN349" s="14"/>
      <c r="HO349" s="14"/>
      <c r="HP349" s="14"/>
      <c r="HQ349" s="14"/>
      <c r="HR349" s="14"/>
      <c r="HS349" s="14"/>
      <c r="HT349" s="14"/>
      <c r="HU349" s="14"/>
      <c r="HV349" s="14"/>
      <c r="HW349" s="14"/>
      <c r="HX349" s="14"/>
      <c r="HY349" s="14"/>
      <c r="HZ349" s="14"/>
      <c r="IA349" s="14"/>
      <c r="IB349" s="14"/>
      <c r="IC349" s="14"/>
      <c r="ID349" s="14"/>
      <c r="IE349" s="14"/>
      <c r="IF349" s="14"/>
      <c r="IG349" s="14"/>
      <c r="IH349" s="14"/>
      <c r="II349" s="14"/>
      <c r="IJ349" s="14"/>
      <c r="IK349" s="14"/>
      <c r="IL349" s="14"/>
      <c r="IM349" s="14"/>
      <c r="IN349" s="14"/>
      <c r="IO349" s="14"/>
      <c r="IP349" s="14"/>
      <c r="IQ349" s="14"/>
    </row>
    <row r="350" spans="2:251" ht="12" customHeight="1" x14ac:dyDescent="0.2">
      <c r="B350" s="176" t="s">
        <v>26</v>
      </c>
      <c r="C350" s="175"/>
      <c r="D350" s="4"/>
      <c r="E350" s="15"/>
      <c r="F350" s="15"/>
      <c r="G350" s="16"/>
      <c r="H350" s="17"/>
      <c r="I350" s="5"/>
      <c r="J350" s="1"/>
      <c r="K350" s="1"/>
      <c r="M350" s="14"/>
      <c r="N350" s="18"/>
      <c r="O350" s="1"/>
      <c r="P350" s="19"/>
      <c r="Q350" s="5"/>
      <c r="R350" s="1"/>
      <c r="S350" s="2"/>
      <c r="T350" s="2"/>
      <c r="U350" s="14"/>
      <c r="V350" s="18"/>
      <c r="W350" s="1"/>
      <c r="X350" s="19"/>
      <c r="Y350" s="5"/>
      <c r="Z350" s="1"/>
      <c r="AA350" s="2"/>
      <c r="AB350" s="2"/>
      <c r="AC350" s="14"/>
      <c r="AD350" s="18"/>
      <c r="AE350" s="1"/>
      <c r="AF350" s="19"/>
      <c r="AG350" s="5"/>
      <c r="AH350" s="1"/>
      <c r="AI350" s="2"/>
      <c r="AJ350" s="2"/>
      <c r="AK350" s="14"/>
      <c r="AL350" s="18"/>
      <c r="AM350" s="1"/>
      <c r="AN350" s="19"/>
      <c r="AO350" s="5"/>
      <c r="AP350" s="1"/>
      <c r="AQ350" s="2"/>
      <c r="AR350" s="2"/>
      <c r="AS350" s="14"/>
      <c r="AT350" s="18"/>
      <c r="AU350" s="1"/>
      <c r="AV350" s="19"/>
      <c r="AW350" s="5"/>
      <c r="AX350" s="1"/>
      <c r="AY350" s="2"/>
      <c r="AZ350" s="2"/>
      <c r="BA350" s="14"/>
      <c r="BB350" s="18"/>
      <c r="BC350" s="1"/>
      <c r="BD350" s="19"/>
      <c r="BE350" s="5"/>
      <c r="BF350" s="1"/>
      <c r="BG350" s="2"/>
      <c r="BH350" s="2"/>
      <c r="BI350" s="14"/>
      <c r="BJ350" s="18"/>
      <c r="BK350" s="1"/>
      <c r="BL350" s="19"/>
      <c r="BM350" s="5"/>
      <c r="BN350" s="1"/>
      <c r="BO350" s="2"/>
      <c r="BP350" s="2"/>
      <c r="BQ350" s="14"/>
      <c r="BR350" s="18"/>
      <c r="BS350" s="1"/>
      <c r="BT350" s="19"/>
      <c r="BU350" s="5"/>
      <c r="BV350" s="1"/>
      <c r="BW350" s="2"/>
      <c r="BX350" s="2"/>
      <c r="BY350" s="14"/>
      <c r="BZ350" s="18"/>
      <c r="CA350" s="1"/>
      <c r="CB350" s="19"/>
      <c r="CC350" s="5"/>
      <c r="CD350" s="1"/>
      <c r="CE350" s="2"/>
      <c r="CF350" s="2"/>
      <c r="CG350" s="14"/>
      <c r="CH350" s="18"/>
      <c r="CI350" s="1"/>
      <c r="CJ350" s="19"/>
      <c r="CK350" s="5"/>
      <c r="CL350" s="1"/>
      <c r="CM350" s="2"/>
      <c r="CN350" s="2"/>
      <c r="CO350" s="14"/>
      <c r="CP350" s="18"/>
      <c r="CQ350" s="1"/>
      <c r="CR350" s="19"/>
      <c r="CS350" s="5"/>
      <c r="CT350" s="1"/>
      <c r="CU350" s="2"/>
      <c r="CV350" s="2"/>
      <c r="CW350" s="14"/>
      <c r="CX350" s="18"/>
      <c r="CY350" s="1"/>
      <c r="CZ350" s="19"/>
      <c r="DA350" s="5"/>
      <c r="DB350" s="1"/>
      <c r="DC350" s="2"/>
      <c r="DD350" s="2"/>
      <c r="DE350" s="14"/>
      <c r="DF350" s="18"/>
      <c r="DG350" s="1"/>
      <c r="DH350" s="19"/>
      <c r="DI350" s="5"/>
      <c r="DJ350" s="1"/>
      <c r="DK350" s="2"/>
      <c r="DL350" s="2"/>
      <c r="DM350" s="14"/>
      <c r="DN350" s="18"/>
      <c r="DO350" s="1"/>
      <c r="DP350" s="19"/>
      <c r="DQ350" s="5"/>
      <c r="DR350" s="1"/>
      <c r="DS350" s="2"/>
      <c r="DT350" s="2"/>
      <c r="DU350" s="14"/>
      <c r="DV350" s="18"/>
      <c r="DW350" s="1"/>
      <c r="DX350" s="19"/>
      <c r="DY350" s="5"/>
      <c r="DZ350" s="1"/>
      <c r="EA350" s="2"/>
      <c r="EB350" s="2"/>
      <c r="EC350" s="14"/>
      <c r="ED350" s="18"/>
      <c r="EE350" s="1"/>
      <c r="EF350" s="19"/>
      <c r="EG350" s="5"/>
      <c r="EH350" s="1"/>
      <c r="EI350" s="2"/>
      <c r="EJ350" s="2"/>
      <c r="EK350" s="14"/>
      <c r="EL350" s="18"/>
      <c r="EM350" s="1"/>
      <c r="EN350" s="19"/>
      <c r="EO350" s="5"/>
      <c r="EP350" s="1"/>
      <c r="EQ350" s="2"/>
      <c r="ER350" s="2"/>
      <c r="ES350" s="14"/>
      <c r="ET350" s="18"/>
      <c r="EU350" s="1"/>
      <c r="EV350" s="19"/>
      <c r="EW350" s="5"/>
      <c r="EX350" s="1"/>
      <c r="EY350" s="2"/>
      <c r="EZ350" s="2"/>
      <c r="FA350" s="14"/>
      <c r="FB350" s="18"/>
      <c r="FC350" s="1"/>
      <c r="FD350" s="19"/>
      <c r="FE350" s="5"/>
      <c r="FF350" s="1"/>
      <c r="FG350" s="2"/>
      <c r="FH350" s="2"/>
      <c r="FI350" s="14"/>
      <c r="FJ350" s="18"/>
      <c r="FK350" s="1"/>
      <c r="FL350" s="19"/>
      <c r="FM350" s="5"/>
      <c r="FN350" s="1"/>
      <c r="FO350" s="2"/>
      <c r="FP350" s="2"/>
      <c r="FQ350" s="14"/>
      <c r="FR350" s="18"/>
      <c r="FS350" s="1"/>
      <c r="FT350" s="19"/>
      <c r="FU350" s="5"/>
      <c r="FV350" s="1"/>
      <c r="FW350" s="2"/>
      <c r="FX350" s="2"/>
      <c r="FY350" s="14"/>
      <c r="FZ350" s="18"/>
      <c r="GA350" s="1"/>
      <c r="GB350" s="19"/>
      <c r="GC350" s="5"/>
      <c r="GD350" s="1"/>
      <c r="GE350" s="2"/>
      <c r="GF350" s="2"/>
      <c r="GG350" s="14"/>
      <c r="GH350" s="18"/>
      <c r="GI350" s="1"/>
      <c r="GJ350" s="19"/>
      <c r="GK350" s="5"/>
      <c r="GL350" s="1"/>
      <c r="GM350" s="2"/>
      <c r="GN350" s="2"/>
      <c r="GO350" s="14"/>
      <c r="GP350" s="18"/>
      <c r="GQ350" s="1"/>
      <c r="GR350" s="19"/>
      <c r="GS350" s="5"/>
      <c r="GT350" s="1"/>
      <c r="GU350" s="2"/>
      <c r="GV350" s="2"/>
    </row>
    <row r="351" spans="2:251" x14ac:dyDescent="0.2">
      <c r="B351" s="20" t="s">
        <v>17</v>
      </c>
      <c r="C351" s="21">
        <v>178549163</v>
      </c>
      <c r="H351" s="2"/>
    </row>
    <row r="352" spans="2:251" x14ac:dyDescent="0.2">
      <c r="B352" s="20" t="s">
        <v>18</v>
      </c>
      <c r="C352" s="21">
        <v>10000000</v>
      </c>
      <c r="D352" s="20" t="s">
        <v>19</v>
      </c>
      <c r="E352" s="22">
        <f>C352/$C$351</f>
        <v>5.600698335393485E-2</v>
      </c>
      <c r="F352" s="22"/>
      <c r="H352" s="2"/>
    </row>
    <row r="353" spans="2:9" x14ac:dyDescent="0.2">
      <c r="B353" s="20" t="s">
        <v>20</v>
      </c>
      <c r="C353" s="21">
        <f>C347</f>
        <v>7070000</v>
      </c>
      <c r="D353" s="20" t="s">
        <v>19</v>
      </c>
      <c r="E353" s="22">
        <f t="shared" ref="E353:E354" si="17">C353/$C$351</f>
        <v>3.9596937231231935E-2</v>
      </c>
      <c r="F353" s="22"/>
      <c r="H353" s="2"/>
    </row>
    <row r="354" spans="2:9" x14ac:dyDescent="0.2">
      <c r="B354" s="20" t="s">
        <v>21</v>
      </c>
      <c r="C354" s="23">
        <f>C352-C353</f>
        <v>2930000</v>
      </c>
      <c r="D354" s="20" t="s">
        <v>19</v>
      </c>
      <c r="E354" s="24">
        <f t="shared" si="17"/>
        <v>1.6410046122702911E-2</v>
      </c>
      <c r="F354" s="24"/>
      <c r="H354" s="2"/>
    </row>
    <row r="355" spans="2:9" x14ac:dyDescent="0.2">
      <c r="B355" s="20"/>
      <c r="C355" s="25"/>
    </row>
    <row r="363" spans="2:9" x14ac:dyDescent="0.2">
      <c r="G363" s="117"/>
      <c r="H363" s="118"/>
      <c r="I363" s="117"/>
    </row>
  </sheetData>
  <mergeCells count="2">
    <mergeCell ref="B1:J1"/>
    <mergeCell ref="B2:J2"/>
  </mergeCells>
  <hyperlinks>
    <hyperlink ref="G4" r:id="rId1" xr:uid="{B826C40D-9C45-409E-8B42-B21D3D22B6CC}"/>
    <hyperlink ref="G3" r:id="rId2" xr:uid="{E967E44D-A58C-4C12-B921-D5570DCB6A73}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Gesamtaufstellung</vt:lpstr>
    </vt:vector>
  </TitlesOfParts>
  <Company>s IT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Schuster Oliver</dc:creator>
  <cp:lastModifiedBy>Klepp Andrea</cp:lastModifiedBy>
  <dcterms:created xsi:type="dcterms:W3CDTF">2022-11-07T08:39:35Z</dcterms:created>
  <dcterms:modified xsi:type="dcterms:W3CDTF">2023-07-11T06:37:36Z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939b85-7e40-4a1d-91e1-0e84c3b219d7_Enabled">
    <vt:lpwstr>true</vt:lpwstr>
  </property>
  <property fmtid="{D5CDD505-2E9C-101B-9397-08002B2CF9AE}" pid="3" name="MSIP_Label_38939b85-7e40-4a1d-91e1-0e84c3b219d7_SetDate">
    <vt:lpwstr>2022-11-07T08:39:36Z</vt:lpwstr>
  </property>
  <property fmtid="{D5CDD505-2E9C-101B-9397-08002B2CF9AE}" pid="4" name="MSIP_Label_38939b85-7e40-4a1d-91e1-0e84c3b219d7_Method">
    <vt:lpwstr>Standard</vt:lpwstr>
  </property>
  <property fmtid="{D5CDD505-2E9C-101B-9397-08002B2CF9AE}" pid="5" name="MSIP_Label_38939b85-7e40-4a1d-91e1-0e84c3b219d7_Name">
    <vt:lpwstr>38939b85-7e40-4a1d-91e1-0e84c3b219d7</vt:lpwstr>
  </property>
  <property fmtid="{D5CDD505-2E9C-101B-9397-08002B2CF9AE}" pid="6" name="MSIP_Label_38939b85-7e40-4a1d-91e1-0e84c3b219d7_SiteId">
    <vt:lpwstr>3ad0376a-54d3-49a6-9e20-52de0a92fc89</vt:lpwstr>
  </property>
  <property fmtid="{D5CDD505-2E9C-101B-9397-08002B2CF9AE}" pid="7" name="MSIP_Label_38939b85-7e40-4a1d-91e1-0e84c3b219d7_ActionId">
    <vt:lpwstr>1cd2303b-d471-42a3-9069-683ce61a8aa0</vt:lpwstr>
  </property>
  <property fmtid="{D5CDD505-2E9C-101B-9397-08002B2CF9AE}" pid="8" name="MSIP_Label_38939b85-7e40-4a1d-91e1-0e84c3b219d7_ContentBits">
    <vt:lpwstr>0</vt:lpwstr>
  </property>
</Properties>
</file>